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10920" activeTab="3"/>
  </bookViews>
  <sheets>
    <sheet name="ج1" sheetId="10" r:id="rId1"/>
    <sheet name="ج2&amp;3" sheetId="5" r:id="rId2"/>
    <sheet name="ج 4" sheetId="14" r:id="rId3"/>
    <sheet name="ج5" sheetId="4" r:id="rId4"/>
    <sheet name="ج6" sheetId="16" r:id="rId5"/>
    <sheet name="ج7" sheetId="8" r:id="rId6"/>
    <sheet name="ج8" sheetId="11" r:id="rId7"/>
    <sheet name="ج9" sheetId="15" r:id="rId8"/>
  </sheets>
  <definedNames>
    <definedName name="_xlnm._FilterDatabase" localSheetId="6" hidden="1">ج8!#REF!</definedName>
    <definedName name="_xlnm.Print_Area" localSheetId="2">'ج 4'!$A$1:$O$20</definedName>
    <definedName name="_xlnm.Print_Area" localSheetId="1">'ج2&amp;3'!$A$1:$F$21</definedName>
    <definedName name="_xlnm.Print_Area" localSheetId="3">ج5!$A$1:$F$22</definedName>
    <definedName name="_xlnm.Print_Area" localSheetId="4">ج6!$A$1:$F$12</definedName>
  </definedNames>
  <calcPr calcId="145621"/>
</workbook>
</file>

<file path=xl/calcChain.xml><?xml version="1.0" encoding="utf-8"?>
<calcChain xmlns="http://schemas.openxmlformats.org/spreadsheetml/2006/main">
  <c r="B12" i="5" l="1"/>
  <c r="B11" i="5"/>
  <c r="C12" i="5"/>
  <c r="N5" i="14" l="1"/>
  <c r="F22" i="4" l="1"/>
  <c r="G14" i="10" l="1"/>
  <c r="G15" i="10"/>
  <c r="G9" i="10"/>
  <c r="G10" i="10"/>
  <c r="G11" i="10"/>
  <c r="G12" i="10"/>
  <c r="G13" i="10"/>
  <c r="G6" i="10"/>
  <c r="G7" i="10"/>
  <c r="G5" i="10"/>
  <c r="G4" i="10"/>
  <c r="D25" i="15" l="1"/>
  <c r="C25" i="15"/>
  <c r="E20" i="11"/>
  <c r="D20" i="11"/>
  <c r="C20" i="11"/>
  <c r="B20" i="11"/>
  <c r="C18" i="8"/>
  <c r="F21" i="5"/>
  <c r="F12" i="16"/>
  <c r="N20" i="14" l="1"/>
  <c r="L20" i="14"/>
  <c r="J20" i="14"/>
  <c r="H20" i="14"/>
  <c r="F20" i="14"/>
  <c r="D20" i="14"/>
  <c r="B20" i="14"/>
  <c r="K20" i="14" l="1"/>
  <c r="E20" i="14"/>
  <c r="G20" i="14"/>
  <c r="I20" i="14"/>
  <c r="C22" i="4"/>
  <c r="E22" i="4" l="1"/>
  <c r="D22" i="4"/>
  <c r="E12" i="16" l="1"/>
  <c r="M21" i="14" l="1"/>
  <c r="E21" i="5" l="1"/>
  <c r="C8" i="5" l="1"/>
  <c r="D11" i="5"/>
  <c r="C11" i="5"/>
  <c r="C12" i="16"/>
  <c r="D12" i="16"/>
</calcChain>
</file>

<file path=xl/sharedStrings.xml><?xml version="1.0" encoding="utf-8"?>
<sst xmlns="http://schemas.openxmlformats.org/spreadsheetml/2006/main" count="204" uniqueCount="158">
  <si>
    <t>(مليون دينار)</t>
  </si>
  <si>
    <t xml:space="preserve">التفاصيل </t>
  </si>
  <si>
    <t>المعالجة الطبية</t>
  </si>
  <si>
    <t>مخصصات تعويضية</t>
  </si>
  <si>
    <t>كـساوي</t>
  </si>
  <si>
    <t>نقل العاملين</t>
  </si>
  <si>
    <t>التأمين</t>
  </si>
  <si>
    <t>المكافأت والحوافز</t>
  </si>
  <si>
    <t>الضمان الاجتماعي</t>
  </si>
  <si>
    <t>المجموع</t>
  </si>
  <si>
    <t xml:space="preserve">فوائد وايجارات الاراضي </t>
  </si>
  <si>
    <t>مصروفات خدمية متنوعة</t>
  </si>
  <si>
    <t>إستئجارموجودات ثابتة</t>
  </si>
  <si>
    <t>نقل وأيفاد وإتصالات</t>
  </si>
  <si>
    <t>دعاية وطبع وضيافة</t>
  </si>
  <si>
    <t>خدمات الصيانة</t>
  </si>
  <si>
    <t>الماء والكهرباء</t>
  </si>
  <si>
    <t>تجهيزالعاملين</t>
  </si>
  <si>
    <t xml:space="preserve">المتنوعات </t>
  </si>
  <si>
    <t>ادوات احتياطية</t>
  </si>
  <si>
    <t>الوقود والزيوت</t>
  </si>
  <si>
    <t xml:space="preserve">الخامات والمواد الاولية </t>
  </si>
  <si>
    <t xml:space="preserve">المستلزمات </t>
  </si>
  <si>
    <t xml:space="preserve">  ( مليون دينار )</t>
  </si>
  <si>
    <t xml:space="preserve">محطات كهرومائية </t>
  </si>
  <si>
    <t>محطات غازية</t>
  </si>
  <si>
    <t>محطات بخارية</t>
  </si>
  <si>
    <t xml:space="preserve"> محطات التوليد </t>
  </si>
  <si>
    <t>الاستهلاك الداخلي والضائعات في شبكات التوزيع</t>
  </si>
  <si>
    <t>الاستهلاك الداخلي والضائعات في شبكات النقل</t>
  </si>
  <si>
    <t>الاستهلاك الداخلي والضائعات في محطات الانتاج</t>
  </si>
  <si>
    <t>التفاصيل</t>
  </si>
  <si>
    <t>المستورد من كردستان</t>
  </si>
  <si>
    <t>الشركات العامة</t>
  </si>
  <si>
    <t xml:space="preserve">الاجور </t>
  </si>
  <si>
    <t>الانتاج</t>
  </si>
  <si>
    <t>النقل</t>
  </si>
  <si>
    <t>التوزيع</t>
  </si>
  <si>
    <t>الساند</t>
  </si>
  <si>
    <t>الشركة العامة لانتاج الطاقة الكهربائية / الوسطى</t>
  </si>
  <si>
    <t>الشركة العامة لانتاج الطاقة الكهربائية / الفرات الاوسط</t>
  </si>
  <si>
    <t>الشركة العامة لانتاج الطاقة الكهربائية/ الشمالية</t>
  </si>
  <si>
    <t>الشركة العامة لانتاج الطاقة الكهربائية / الجنوب</t>
  </si>
  <si>
    <t>الشركة العامة لنقل الطاقة الكهربائية / الوسطى</t>
  </si>
  <si>
    <t>الشركة العامة لنقل الطاقة الكهربائية / الفرات الاوسط</t>
  </si>
  <si>
    <t>الشركة العامة لنقل الطاقة الكهربائية/الجنوب</t>
  </si>
  <si>
    <t>الشركة العامة لنقل الطاقة الكهربائية /الشمالية</t>
  </si>
  <si>
    <t>الشركة العامة لتوزيع لطاقة الكهربائية /الشمالية</t>
  </si>
  <si>
    <t>الشركة العامة لتوزيع الطاقة الكهربائية/ الجنوب</t>
  </si>
  <si>
    <t>جدول (7)</t>
  </si>
  <si>
    <t>جدول (2)</t>
  </si>
  <si>
    <t>المؤشرات</t>
  </si>
  <si>
    <t>المحافظة</t>
  </si>
  <si>
    <t>400 kv</t>
  </si>
  <si>
    <t>132 kv</t>
  </si>
  <si>
    <t>العدد</t>
  </si>
  <si>
    <t>السعة التصميمية (M.V.A)</t>
  </si>
  <si>
    <t>بغداد</t>
  </si>
  <si>
    <t>نينوى</t>
  </si>
  <si>
    <t>كركوك</t>
  </si>
  <si>
    <t>صلاح الدين</t>
  </si>
  <si>
    <t>النجف</t>
  </si>
  <si>
    <t>كربلاء</t>
  </si>
  <si>
    <t>بابل</t>
  </si>
  <si>
    <t>القادسية</t>
  </si>
  <si>
    <t>الانبار</t>
  </si>
  <si>
    <t>ديالى</t>
  </si>
  <si>
    <t>واسط</t>
  </si>
  <si>
    <t>البصرة</t>
  </si>
  <si>
    <t>ذي قار</t>
  </si>
  <si>
    <t>ميسان</t>
  </si>
  <si>
    <t>المثنى</t>
  </si>
  <si>
    <t>الشركات</t>
  </si>
  <si>
    <t xml:space="preserve">محطات التحويل KV ( 11/33) </t>
  </si>
  <si>
    <t>السعة ( M.V.A)</t>
  </si>
  <si>
    <t>الرصافة</t>
  </si>
  <si>
    <t>الكرخ</t>
  </si>
  <si>
    <t>الصدر</t>
  </si>
  <si>
    <t>توزيع بغداد</t>
  </si>
  <si>
    <t>الديوانية</t>
  </si>
  <si>
    <t>منزلي</t>
  </si>
  <si>
    <t>تجاري</t>
  </si>
  <si>
    <t>صناعي</t>
  </si>
  <si>
    <t>حكومي</t>
  </si>
  <si>
    <t>زراعي</t>
  </si>
  <si>
    <t>المتجاوزين</t>
  </si>
  <si>
    <t>كمية الكهرباء المباعة للمستهلكين ( م.و.س)</t>
  </si>
  <si>
    <t>الاجور المدفوعة للمشتغلين ( مليار دينار)</t>
  </si>
  <si>
    <t>%</t>
  </si>
  <si>
    <t>جدول (1)</t>
  </si>
  <si>
    <t>جدول (3)</t>
  </si>
  <si>
    <t>جدول (4)</t>
  </si>
  <si>
    <t>جدول (5)</t>
  </si>
  <si>
    <t>جدول (6)</t>
  </si>
  <si>
    <t>جدول (8)</t>
  </si>
  <si>
    <t xml:space="preserve">الكمية (م.و.س) </t>
  </si>
  <si>
    <t xml:space="preserve">الاندثارات </t>
  </si>
  <si>
    <t>المساهمة في نفقات الوحدة المركزية</t>
  </si>
  <si>
    <t>مصروفات تحويلية متنوعة</t>
  </si>
  <si>
    <t>المصروفات الاخرى</t>
  </si>
  <si>
    <t>ابحاث واستشارات</t>
  </si>
  <si>
    <t>عدد المحطات (التوليد او الانتاج)</t>
  </si>
  <si>
    <t>اعداد المستهلكين</t>
  </si>
  <si>
    <t>المحافظات</t>
  </si>
  <si>
    <t xml:space="preserve"> كمية المحطات + الديزلات (2)</t>
  </si>
  <si>
    <t>كمية الكهرباء المستوردة + الاستثمار (3)</t>
  </si>
  <si>
    <t xml:space="preserve">المديرية العامة للفحص والورش الفنية </t>
  </si>
  <si>
    <t xml:space="preserve">الطاقة المستوردة + الاستثمار </t>
  </si>
  <si>
    <t>مكافأت لغير العاملين</t>
  </si>
  <si>
    <t>(1 ) كمية الكهرباء المنتجة</t>
  </si>
  <si>
    <t>جدول ( 9 )</t>
  </si>
  <si>
    <t>إجمالي الانتاج للمنظومة الكهربائية</t>
  </si>
  <si>
    <t>82’653,137</t>
  </si>
  <si>
    <t xml:space="preserve"> محطات الديزل + ديزلات هونداي + ديزلات stx</t>
  </si>
  <si>
    <t>الشركة العامة لتوزيع الطاقة الكهربائية / بغداد</t>
  </si>
  <si>
    <t xml:space="preserve">     كمية الكهرباء المستوردة من كردستان(4)</t>
  </si>
  <si>
    <t>(5) قيمة المستلزمات كلية</t>
  </si>
  <si>
    <t>عدد المشتغلين</t>
  </si>
  <si>
    <t>(6) قيمة المستلزمات مطروح منها الاندثارات والمصروفات التحويلية الاخرى</t>
  </si>
  <si>
    <t>(بالالف دينار)</t>
  </si>
  <si>
    <t>المزايا المقدمة  للمشتغلين ( مليون )</t>
  </si>
  <si>
    <t xml:space="preserve">المجموع الكلي </t>
  </si>
  <si>
    <t>المجموع الكلي</t>
  </si>
  <si>
    <t xml:space="preserve">معدل التغير </t>
  </si>
  <si>
    <t>عدد</t>
  </si>
  <si>
    <t>(7)  معدل التغير مقربة الى اقرب مرتبة عشرية</t>
  </si>
  <si>
    <t xml:space="preserve"> </t>
  </si>
  <si>
    <t xml:space="preserve">المجموع                                                             </t>
  </si>
  <si>
    <t xml:space="preserve"> الايرادات المتحققة للمنظومة الكهربائية (مليار دينار)   </t>
  </si>
  <si>
    <t xml:space="preserve">        المجموع</t>
  </si>
  <si>
    <t xml:space="preserve">      عدد الوحدات ( توزيع الطاقة الكهربائية ) ميكا واط / ساعة حسب أصناف المستهلكين لكل محافظة لسنة 2022</t>
  </si>
  <si>
    <t xml:space="preserve">    المزايا المقدمة للمشتغلين في قطاع الكهرباء للسنوات (2018-2022)</t>
  </si>
  <si>
    <t xml:space="preserve">                          كمية الاستهلاك الداخلي والضائعات في شبكات النقل وتوزيع الطاقة الكهربائية  للسنوات (2018-2022)</t>
  </si>
  <si>
    <t>كمية الطاقة الكهربائية المنتجة حسب وسيلة توليد الكهرباء للسنوات (2018-2022)</t>
  </si>
  <si>
    <t>قيمة الاجور للشركات العامة لانتاج ونقل وتوزيع الطاقة الكهربائية لسنة 2022</t>
  </si>
  <si>
    <t>الشركة العامة لتوزيع الطاقة الكهربائية / الوسط</t>
  </si>
  <si>
    <t>الشركة العامة لتوزيع الطاقة الكهربائية /  الفرات الاوسط</t>
  </si>
  <si>
    <t>عدد محطات التحويل العاملة في شبكات النقل لسنة 2022</t>
  </si>
  <si>
    <t>عدد محطات التحويل العاملة في شبكات التوزيع لسنة 2022</t>
  </si>
  <si>
    <t>الوسط</t>
  </si>
  <si>
    <t xml:space="preserve">شرق الانبار ( الفلوجة ) </t>
  </si>
  <si>
    <t>الفرات الاعلى</t>
  </si>
  <si>
    <t>الرمادي</t>
  </si>
  <si>
    <t xml:space="preserve">ديالى </t>
  </si>
  <si>
    <t>الشمال</t>
  </si>
  <si>
    <t>نينوى المركز</t>
  </si>
  <si>
    <t>نينوى الاطراف</t>
  </si>
  <si>
    <t>الفرات الاوسط</t>
  </si>
  <si>
    <t>الجنوب</t>
  </si>
  <si>
    <t>خدمات التشغيل</t>
  </si>
  <si>
    <t>اهم مؤشرات الطاقة الكهربائية للسنوات (2018-2022)</t>
  </si>
  <si>
    <t xml:space="preserve">                              قيمة مستلزمات الانتاج والمصاريف الاخرى لقطاع الكهرباء للسنوات (2018-2022)                                                                                                                                                      </t>
  </si>
  <si>
    <t xml:space="preserve">كمية الكهرباء المستوردة من كردستان(م.و.س) …….( 4 ) </t>
  </si>
  <si>
    <t xml:space="preserve">كمية الكهرباء المستوردة  (م.و.س) ……….( 3 ) </t>
  </si>
  <si>
    <t>اجمالي الانتاج لمنظومة الطاقة الكهرباء  (م.و.س) ….... ( 1 )</t>
  </si>
  <si>
    <t xml:space="preserve">قيمة المستلزمات (ملياردينار) ……... ( 5 ) </t>
  </si>
  <si>
    <t xml:space="preserve">قيمة المستلزمات (ملياردينار) ……..  ( 6 ) </t>
  </si>
  <si>
    <t xml:space="preserve">كمية الكهرباء المنتجة (م.و.س) ……..( 2 )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</si>
</sst>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-* #,##0_-;\-* #,##0_-;_-* &quot;-&quot;??_-;_-@_-"/>
    <numFmt numFmtId="167" formatCode="_(* #,##0_);_(* \(#,##0\);_(* &quot;-&quot;??_);_(@_)"/>
  </numFmts>
  <fonts count="21" x14ac:knownFonts="1"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name val="Arial"/>
      <family val="2"/>
      <scheme val="minor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 style="dotted">
        <color theme="3" tint="0.79998168889431442"/>
      </right>
      <top/>
      <bottom style="dotted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1" applyNumberFormat="0" applyFill="0" applyAlignment="0" applyProtection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" fillId="0" borderId="0" applyFon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43" fontId="5" fillId="0" borderId="0" applyFont="0" applyFill="0" applyBorder="0" applyAlignment="0" applyProtection="0"/>
  </cellStyleXfs>
  <cellXfs count="140">
    <xf numFmtId="0" fontId="0" fillId="0" borderId="0" xfId="0"/>
    <xf numFmtId="166" fontId="5" fillId="2" borderId="0" xfId="13" applyNumberFormat="1" applyFont="1" applyFill="1" applyBorder="1" applyAlignment="1">
      <alignment horizontal="center"/>
    </xf>
    <xf numFmtId="166" fontId="0" fillId="0" borderId="0" xfId="0" applyNumberFormat="1"/>
    <xf numFmtId="166" fontId="8" fillId="2" borderId="0" xfId="11" applyNumberFormat="1" applyFont="1" applyFill="1" applyBorder="1" applyAlignment="1">
      <alignment horizontal="right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/>
    <xf numFmtId="0" fontId="11" fillId="0" borderId="0" xfId="2" applyFont="1"/>
    <xf numFmtId="0" fontId="13" fillId="0" borderId="0" xfId="8" applyFont="1" applyAlignment="1">
      <alignment horizontal="center" vertical="center" wrapText="1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 vertical="center" readingOrder="2"/>
    </xf>
    <xf numFmtId="3" fontId="0" fillId="0" borderId="0" xfId="0" applyNumberFormat="1"/>
    <xf numFmtId="0" fontId="9" fillId="0" borderId="0" xfId="9" applyFont="1" applyAlignment="1">
      <alignment horizontal="center" vertical="center" wrapText="1"/>
    </xf>
    <xf numFmtId="0" fontId="9" fillId="0" borderId="0" xfId="10" applyFont="1" applyAlignment="1">
      <alignment horizontal="center" vertical="center" wrapText="1"/>
    </xf>
    <xf numFmtId="165" fontId="12" fillId="2" borderId="4" xfId="0" applyNumberFormat="1" applyFont="1" applyFill="1" applyBorder="1" applyAlignment="1">
      <alignment vertical="center"/>
    </xf>
    <xf numFmtId="3" fontId="12" fillId="2" borderId="0" xfId="0" applyNumberFormat="1" applyFont="1" applyFill="1" applyAlignment="1">
      <alignment horizontal="right" vertical="center"/>
    </xf>
    <xf numFmtId="0" fontId="10" fillId="0" borderId="0" xfId="0" applyFont="1"/>
    <xf numFmtId="3" fontId="15" fillId="2" borderId="5" xfId="0" applyNumberFormat="1" applyFont="1" applyFill="1" applyBorder="1" applyAlignment="1">
      <alignment vertical="center"/>
    </xf>
    <xf numFmtId="3" fontId="15" fillId="2" borderId="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 readingOrder="2"/>
    </xf>
    <xf numFmtId="0" fontId="15" fillId="0" borderId="0" xfId="12" applyFont="1" applyFill="1" applyBorder="1" applyAlignment="1">
      <alignment horizontal="right" vertical="center" wrapText="1" readingOrder="1"/>
    </xf>
    <xf numFmtId="0" fontId="10" fillId="0" borderId="0" xfId="0" applyFont="1" applyAlignment="1">
      <alignment horizontal="right" readingOrder="1"/>
    </xf>
    <xf numFmtId="0" fontId="10" fillId="0" borderId="0" xfId="0" applyFont="1" applyAlignment="1">
      <alignment horizontal="right" readingOrder="2"/>
    </xf>
    <xf numFmtId="0" fontId="10" fillId="0" borderId="0" xfId="0" applyFont="1" applyAlignment="1">
      <alignment horizontal="right"/>
    </xf>
    <xf numFmtId="1" fontId="15" fillId="2" borderId="5" xfId="0" applyNumberFormat="1" applyFont="1" applyFill="1" applyBorder="1" applyAlignment="1">
      <alignment horizontal="right" vertical="center"/>
    </xf>
    <xf numFmtId="165" fontId="15" fillId="2" borderId="5" xfId="0" applyNumberFormat="1" applyFont="1" applyFill="1" applyBorder="1" applyAlignment="1">
      <alignment horizontal="right" vertical="center"/>
    </xf>
    <xf numFmtId="3" fontId="15" fillId="2" borderId="5" xfId="0" applyNumberFormat="1" applyFont="1" applyFill="1" applyBorder="1" applyAlignment="1">
      <alignment horizontal="right"/>
    </xf>
    <xf numFmtId="0" fontId="15" fillId="0" borderId="0" xfId="3" applyFont="1" applyAlignment="1">
      <alignment horizontal="right" vertical="center"/>
    </xf>
    <xf numFmtId="0" fontId="17" fillId="0" borderId="0" xfId="2" applyFont="1" applyAlignment="1">
      <alignment horizontal="center"/>
    </xf>
    <xf numFmtId="0" fontId="17" fillId="0" borderId="0" xfId="0" applyFont="1"/>
    <xf numFmtId="0" fontId="15" fillId="0" borderId="0" xfId="7" applyFont="1" applyAlignment="1">
      <alignment horizontal="center" vertical="center"/>
    </xf>
    <xf numFmtId="3" fontId="15" fillId="2" borderId="5" xfId="1" applyNumberFormat="1" applyFont="1" applyFill="1" applyBorder="1" applyAlignment="1">
      <alignment horizontal="right" vertical="center"/>
    </xf>
    <xf numFmtId="3" fontId="15" fillId="2" borderId="5" xfId="0" applyNumberFormat="1" applyFont="1" applyFill="1" applyBorder="1"/>
    <xf numFmtId="1" fontId="15" fillId="2" borderId="5" xfId="0" applyNumberFormat="1" applyFont="1" applyFill="1" applyBorder="1"/>
    <xf numFmtId="3" fontId="10" fillId="2" borderId="5" xfId="0" applyNumberFormat="1" applyFont="1" applyFill="1" applyBorder="1"/>
    <xf numFmtId="0" fontId="18" fillId="0" borderId="0" xfId="0" applyFont="1"/>
    <xf numFmtId="0" fontId="16" fillId="0" borderId="0" xfId="3" applyFont="1"/>
    <xf numFmtId="0" fontId="17" fillId="0" borderId="0" xfId="2" applyFont="1"/>
    <xf numFmtId="0" fontId="15" fillId="0" borderId="0" xfId="10" applyFont="1" applyAlignment="1">
      <alignment horizontal="center"/>
    </xf>
    <xf numFmtId="0" fontId="14" fillId="0" borderId="0" xfId="0" applyFont="1"/>
    <xf numFmtId="0" fontId="15" fillId="2" borderId="5" xfId="0" applyFont="1" applyFill="1" applyBorder="1"/>
    <xf numFmtId="0" fontId="15" fillId="2" borderId="5" xfId="0" applyFont="1" applyFill="1" applyBorder="1" applyAlignment="1">
      <alignment horizontal="right" vertical="center"/>
    </xf>
    <xf numFmtId="0" fontId="12" fillId="0" borderId="0" xfId="3" applyFont="1" applyAlignment="1">
      <alignment horizontal="right" vertical="center"/>
    </xf>
    <xf numFmtId="0" fontId="15" fillId="2" borderId="5" xfId="0" applyFont="1" applyFill="1" applyBorder="1" applyAlignment="1">
      <alignment vertical="center"/>
    </xf>
    <xf numFmtId="0" fontId="4" fillId="2" borderId="5" xfId="3" applyFont="1" applyFill="1" applyBorder="1" applyAlignment="1">
      <alignment horizontal="right" vertical="center" readingOrder="2"/>
    </xf>
    <xf numFmtId="0" fontId="15" fillId="2" borderId="5" xfId="1" applyFont="1" applyFill="1" applyBorder="1" applyAlignment="1">
      <alignment horizontal="right" vertical="center"/>
    </xf>
    <xf numFmtId="3" fontId="15" fillId="2" borderId="5" xfId="0" applyNumberFormat="1" applyFont="1" applyFill="1" applyBorder="1" applyAlignment="1">
      <alignment horizontal="right" vertical="top"/>
    </xf>
    <xf numFmtId="0" fontId="16" fillId="0" borderId="0" xfId="3" applyFont="1" applyAlignment="1">
      <alignment vertical="center"/>
    </xf>
    <xf numFmtId="0" fontId="18" fillId="0" borderId="0" xfId="3" applyFont="1"/>
    <xf numFmtId="0" fontId="14" fillId="0" borderId="0" xfId="3" applyFont="1" applyAlignment="1">
      <alignment horizontal="left" vertical="center"/>
    </xf>
    <xf numFmtId="0" fontId="0" fillId="2" borderId="0" xfId="0" applyFill="1"/>
    <xf numFmtId="167" fontId="15" fillId="2" borderId="5" xfId="14" applyNumberFormat="1" applyFont="1" applyFill="1" applyBorder="1" applyAlignment="1">
      <alignment horizontal="right" vertical="center"/>
    </xf>
    <xf numFmtId="0" fontId="10" fillId="0" borderId="5" xfId="0" applyFont="1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3" fontId="19" fillId="0" borderId="5" xfId="0" applyNumberFormat="1" applyFont="1" applyBorder="1"/>
    <xf numFmtId="0" fontId="19" fillId="0" borderId="5" xfId="0" applyFont="1" applyBorder="1"/>
    <xf numFmtId="1" fontId="0" fillId="0" borderId="0" xfId="0" applyNumberFormat="1"/>
    <xf numFmtId="0" fontId="15" fillId="2" borderId="5" xfId="0" applyFont="1" applyFill="1" applyBorder="1" applyAlignment="1">
      <alignment horizontal="right"/>
    </xf>
    <xf numFmtId="167" fontId="15" fillId="2" borderId="5" xfId="14" applyNumberFormat="1" applyFont="1" applyFill="1" applyBorder="1" applyAlignment="1">
      <alignment horizontal="right"/>
    </xf>
    <xf numFmtId="3" fontId="15" fillId="0" borderId="5" xfId="0" applyNumberFormat="1" applyFont="1" applyFill="1" applyBorder="1" applyAlignment="1">
      <alignment horizontal="right" vertical="center"/>
    </xf>
    <xf numFmtId="0" fontId="15" fillId="3" borderId="5" xfId="0" applyFont="1" applyFill="1" applyBorder="1" applyAlignment="1">
      <alignment horizontal="right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/>
    <xf numFmtId="1" fontId="15" fillId="3" borderId="5" xfId="0" applyNumberFormat="1" applyFont="1" applyFill="1" applyBorder="1"/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right"/>
    </xf>
    <xf numFmtId="167" fontId="15" fillId="2" borderId="5" xfId="14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5" fillId="3" borderId="5" xfId="0" applyFont="1" applyFill="1" applyBorder="1" applyAlignment="1">
      <alignment horizontal="right" vertical="center"/>
    </xf>
    <xf numFmtId="167" fontId="15" fillId="3" borderId="5" xfId="14" applyNumberFormat="1" applyFont="1" applyFill="1" applyBorder="1" applyAlignment="1">
      <alignment horizontal="right" vertical="center"/>
    </xf>
    <xf numFmtId="1" fontId="15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right"/>
    </xf>
    <xf numFmtId="3" fontId="15" fillId="3" borderId="5" xfId="0" applyNumberFormat="1" applyFont="1" applyFill="1" applyBorder="1" applyAlignment="1">
      <alignment horizontal="center" vertical="center"/>
    </xf>
    <xf numFmtId="1" fontId="15" fillId="3" borderId="5" xfId="0" applyNumberFormat="1" applyFont="1" applyFill="1" applyBorder="1" applyAlignment="1">
      <alignment horizontal="center" vertical="center"/>
    </xf>
    <xf numFmtId="3" fontId="15" fillId="3" borderId="5" xfId="0" applyNumberFormat="1" applyFont="1" applyFill="1" applyBorder="1" applyAlignment="1">
      <alignment horizontal="right" vertical="center"/>
    </xf>
    <xf numFmtId="167" fontId="15" fillId="3" borderId="5" xfId="14" applyNumberFormat="1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0" fontId="15" fillId="3" borderId="6" xfId="0" applyFont="1" applyFill="1" applyBorder="1" applyAlignment="1">
      <alignment horizontal="center" vertical="center" wrapText="1"/>
    </xf>
    <xf numFmtId="1" fontId="15" fillId="2" borderId="6" xfId="0" applyNumberFormat="1" applyFont="1" applyFill="1" applyBorder="1"/>
    <xf numFmtId="0" fontId="15" fillId="3" borderId="5" xfId="0" applyFont="1" applyFill="1" applyBorder="1" applyAlignment="1">
      <alignment horizontal="center" vertical="top"/>
    </xf>
    <xf numFmtId="0" fontId="15" fillId="3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vertical="center"/>
    </xf>
    <xf numFmtId="0" fontId="16" fillId="0" borderId="0" xfId="7" applyFont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right" vertical="center"/>
    </xf>
    <xf numFmtId="3" fontId="15" fillId="2" borderId="0" xfId="0" applyNumberFormat="1" applyFont="1" applyFill="1" applyBorder="1" applyAlignment="1">
      <alignment horizontal="right" vertical="center"/>
    </xf>
    <xf numFmtId="3" fontId="15" fillId="2" borderId="0" xfId="0" applyNumberFormat="1" applyFont="1" applyFill="1" applyBorder="1" applyAlignment="1">
      <alignment vertical="center"/>
    </xf>
    <xf numFmtId="3" fontId="10" fillId="2" borderId="0" xfId="0" applyNumberFormat="1" applyFont="1" applyFill="1" applyBorder="1"/>
    <xf numFmtId="0" fontId="0" fillId="0" borderId="5" xfId="0" applyBorder="1"/>
    <xf numFmtId="3" fontId="15" fillId="2" borderId="13" xfId="0" applyNumberFormat="1" applyFont="1" applyFill="1" applyBorder="1"/>
    <xf numFmtId="167" fontId="15" fillId="3" borderId="6" xfId="14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center" vertical="center"/>
    </xf>
    <xf numFmtId="167" fontId="19" fillId="0" borderId="5" xfId="14" applyNumberFormat="1" applyFont="1" applyBorder="1"/>
    <xf numFmtId="167" fontId="10" fillId="0" borderId="5" xfId="14" applyNumberFormat="1" applyFont="1" applyBorder="1" applyAlignment="1">
      <alignment vertical="center"/>
    </xf>
    <xf numFmtId="0" fontId="15" fillId="2" borderId="0" xfId="0" applyFont="1" applyFill="1" applyBorder="1"/>
    <xf numFmtId="0" fontId="16" fillId="0" borderId="0" xfId="9" applyFont="1" applyAlignment="1"/>
    <xf numFmtId="0" fontId="15" fillId="2" borderId="12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3" fontId="15" fillId="2" borderId="5" xfId="0" applyNumberFormat="1" applyFont="1" applyFill="1" applyBorder="1" applyAlignment="1">
      <alignment horizontal="center"/>
    </xf>
    <xf numFmtId="167" fontId="15" fillId="2" borderId="5" xfId="14" applyNumberFormat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67" fontId="19" fillId="0" borderId="5" xfId="14" applyNumberFormat="1" applyFont="1" applyBorder="1" applyAlignment="1">
      <alignment horizontal="center"/>
    </xf>
    <xf numFmtId="0" fontId="19" fillId="0" borderId="5" xfId="0" applyNumberFormat="1" applyFont="1" applyBorder="1" applyAlignment="1">
      <alignment horizontal="center"/>
    </xf>
    <xf numFmtId="0" fontId="20" fillId="3" borderId="5" xfId="0" applyFont="1" applyFill="1" applyBorder="1"/>
    <xf numFmtId="167" fontId="20" fillId="3" borderId="5" xfId="14" applyNumberFormat="1" applyFont="1" applyFill="1" applyBorder="1"/>
    <xf numFmtId="1" fontId="20" fillId="3" borderId="5" xfId="0" applyNumberFormat="1" applyFont="1" applyFill="1" applyBorder="1"/>
    <xf numFmtId="0" fontId="15" fillId="3" borderId="5" xfId="0" applyFont="1" applyFill="1" applyBorder="1" applyAlignment="1">
      <alignment horizontal="center" vertical="center" wrapText="1"/>
    </xf>
    <xf numFmtId="167" fontId="20" fillId="0" borderId="0" xfId="14" applyNumberFormat="1" applyFont="1"/>
    <xf numFmtId="0" fontId="14" fillId="0" borderId="5" xfId="0" applyFont="1" applyBorder="1" applyAlignment="1">
      <alignment horizontal="center"/>
    </xf>
    <xf numFmtId="43" fontId="0" fillId="0" borderId="5" xfId="14" applyFont="1" applyBorder="1"/>
    <xf numFmtId="0" fontId="15" fillId="3" borderId="5" xfId="0" applyFont="1" applyFill="1" applyBorder="1" applyAlignment="1">
      <alignment horizontal="center" vertical="center" wrapText="1"/>
    </xf>
    <xf numFmtId="0" fontId="19" fillId="3" borderId="5" xfId="0" applyFont="1" applyFill="1" applyBorder="1"/>
    <xf numFmtId="0" fontId="15" fillId="3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2" borderId="0" xfId="8" applyFont="1" applyFill="1" applyAlignment="1">
      <alignment horizontal="right" vertical="center" wrapText="1"/>
    </xf>
    <xf numFmtId="0" fontId="16" fillId="0" borderId="0" xfId="7" applyFont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6" fillId="0" borderId="0" xfId="10" applyFont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/>
    </xf>
    <xf numFmtId="0" fontId="20" fillId="0" borderId="6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</cellXfs>
  <cellStyles count="15">
    <cellStyle name="Comma" xfId="14" builtinId="3"/>
    <cellStyle name="Comma 2 2" xfId="11"/>
    <cellStyle name="Normal" xfId="0" builtinId="0"/>
    <cellStyle name="Normal 2" xfId="2"/>
    <cellStyle name="Normal 2 2" xfId="3"/>
    <cellStyle name="Normal 3" xfId="5"/>
    <cellStyle name="Normal 4" xfId="7"/>
    <cellStyle name="Normal 5" xfId="6"/>
    <cellStyle name="Normal 6" xfId="8"/>
    <cellStyle name="Normal 7" xfId="9"/>
    <cellStyle name="Normal 8" xfId="10"/>
    <cellStyle name="Percent 3" xfId="4"/>
    <cellStyle name="خلية مرتبطة" xfId="13" builtinId="24"/>
    <cellStyle name="عنوان 1" xfId="12" builtinId="16"/>
    <cellStyle name="عنوان 3" xfId="1" builtinId="18"/>
  </cellStyles>
  <dxfs count="0"/>
  <tableStyles count="0" defaultTableStyle="TableStyleMedium9" defaultPivotStyle="PivotStyleLight16"/>
  <colors>
    <mruColors>
      <color rgb="FF6699FF"/>
      <color rgb="FF00CC66"/>
      <color rgb="FF99FFCC"/>
      <color rgb="FF33CCCC"/>
      <color rgb="FFCCECFF"/>
      <color rgb="FF666699"/>
      <color rgb="FF8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2"/>
  <sheetViews>
    <sheetView rightToLeft="1" view="pageBreakPreview" zoomScaleNormal="100" zoomScaleSheetLayoutView="100" workbookViewId="0">
      <selection activeCell="A6" sqref="A6"/>
    </sheetView>
  </sheetViews>
  <sheetFormatPr defaultRowHeight="14.25" x14ac:dyDescent="0.2"/>
  <cols>
    <col min="1" max="1" width="41.25" style="10" customWidth="1"/>
    <col min="2" max="2" width="12.875" customWidth="1"/>
    <col min="3" max="3" width="12.5" customWidth="1"/>
    <col min="4" max="4" width="12.625" customWidth="1"/>
    <col min="5" max="5" width="13" customWidth="1"/>
    <col min="6" max="6" width="14.875" customWidth="1"/>
    <col min="7" max="7" width="12.5" customWidth="1"/>
    <col min="11" max="12" width="12.875" bestFit="1" customWidth="1"/>
  </cols>
  <sheetData>
    <row r="1" spans="1:7" ht="18" x14ac:dyDescent="0.25">
      <c r="A1" s="116" t="s">
        <v>150</v>
      </c>
      <c r="B1" s="116"/>
      <c r="C1" s="116"/>
      <c r="D1" s="116"/>
      <c r="E1" s="116"/>
      <c r="F1" s="116"/>
      <c r="G1" s="116"/>
    </row>
    <row r="2" spans="1:7" ht="15.75" x14ac:dyDescent="0.25">
      <c r="A2" s="24" t="s">
        <v>89</v>
      </c>
    </row>
    <row r="3" spans="1:7" s="5" customFormat="1" ht="34.5" customHeight="1" x14ac:dyDescent="0.2">
      <c r="A3" s="82" t="s">
        <v>51</v>
      </c>
      <c r="B3" s="82">
        <v>2018</v>
      </c>
      <c r="C3" s="82">
        <v>2019</v>
      </c>
      <c r="D3" s="82">
        <v>2020</v>
      </c>
      <c r="E3" s="82">
        <v>2021</v>
      </c>
      <c r="F3" s="85">
        <v>2022</v>
      </c>
      <c r="G3" s="62" t="s">
        <v>123</v>
      </c>
    </row>
    <row r="4" spans="1:7" s="5" customFormat="1" ht="24.95" customHeight="1" x14ac:dyDescent="0.2">
      <c r="A4" s="42" t="s">
        <v>101</v>
      </c>
      <c r="B4" s="25">
        <v>67</v>
      </c>
      <c r="C4" s="25">
        <v>71</v>
      </c>
      <c r="D4" s="25">
        <v>84</v>
      </c>
      <c r="E4" s="53">
        <v>75</v>
      </c>
      <c r="F4" s="53">
        <v>75</v>
      </c>
      <c r="G4" s="26">
        <f>((F4/E4)-1)*100</f>
        <v>0</v>
      </c>
    </row>
    <row r="5" spans="1:7" s="5" customFormat="1" ht="24.95" customHeight="1" x14ac:dyDescent="0.2">
      <c r="A5" s="42" t="s">
        <v>154</v>
      </c>
      <c r="B5" s="19">
        <v>104542068</v>
      </c>
      <c r="C5" s="19">
        <v>123205304</v>
      </c>
      <c r="D5" s="19">
        <v>124516926</v>
      </c>
      <c r="E5" s="54">
        <v>127571864</v>
      </c>
      <c r="F5" s="54">
        <v>139575645</v>
      </c>
      <c r="G5" s="26">
        <f>((F5/E5)-1)*100</f>
        <v>9.4094266742077224</v>
      </c>
    </row>
    <row r="6" spans="1:7" s="5" customFormat="1" ht="24.95" customHeight="1" x14ac:dyDescent="0.2">
      <c r="A6" s="42" t="s">
        <v>157</v>
      </c>
      <c r="B6" s="19">
        <v>82130194</v>
      </c>
      <c r="C6" s="19">
        <v>87899993</v>
      </c>
      <c r="D6" s="19">
        <v>85375545</v>
      </c>
      <c r="E6" s="54">
        <v>86106907</v>
      </c>
      <c r="F6" s="54">
        <v>115530134</v>
      </c>
      <c r="G6" s="26">
        <f>((F6/E6)-1)*100</f>
        <v>34.170577047901631</v>
      </c>
    </row>
    <row r="7" spans="1:7" s="5" customFormat="1" ht="24.95" customHeight="1" x14ac:dyDescent="0.2">
      <c r="A7" s="42" t="s">
        <v>86</v>
      </c>
      <c r="B7" s="19">
        <v>39593993</v>
      </c>
      <c r="C7" s="19">
        <v>42086620</v>
      </c>
      <c r="D7" s="19">
        <v>44498692</v>
      </c>
      <c r="E7" s="54">
        <v>53469510</v>
      </c>
      <c r="F7" s="54">
        <v>56283999</v>
      </c>
      <c r="G7" s="26">
        <f>((F7/E7)-1)*100</f>
        <v>5.2637269352197258</v>
      </c>
    </row>
    <row r="8" spans="1:7" s="5" customFormat="1" ht="24.95" customHeight="1" x14ac:dyDescent="0.2">
      <c r="A8" s="42" t="s">
        <v>153</v>
      </c>
      <c r="B8" s="19">
        <v>21793354</v>
      </c>
      <c r="C8" s="19">
        <v>34395753</v>
      </c>
      <c r="D8" s="19">
        <v>38813833</v>
      </c>
      <c r="E8" s="54">
        <v>39065140</v>
      </c>
      <c r="F8" s="54">
        <v>21490663</v>
      </c>
      <c r="G8" s="26">
        <v>-44.987620676644198</v>
      </c>
    </row>
    <row r="9" spans="1:7" s="5" customFormat="1" ht="24.95" customHeight="1" x14ac:dyDescent="0.2">
      <c r="A9" s="42" t="s">
        <v>152</v>
      </c>
      <c r="B9" s="19">
        <v>618520</v>
      </c>
      <c r="C9" s="19">
        <v>909558</v>
      </c>
      <c r="D9" s="19">
        <v>327548</v>
      </c>
      <c r="E9" s="54">
        <v>2399817</v>
      </c>
      <c r="F9" s="54">
        <v>2554848</v>
      </c>
      <c r="G9" s="26">
        <f t="shared" ref="G9:G15" si="0">((F9/E9)-1)*100</f>
        <v>6.4601175839657854</v>
      </c>
    </row>
    <row r="10" spans="1:7" s="5" customFormat="1" ht="24.95" customHeight="1" x14ac:dyDescent="0.2">
      <c r="A10" s="42" t="s">
        <v>128</v>
      </c>
      <c r="B10" s="19">
        <v>10890.3611</v>
      </c>
      <c r="C10" s="19">
        <v>8637</v>
      </c>
      <c r="D10" s="19">
        <v>2729</v>
      </c>
      <c r="E10" s="54">
        <v>7494</v>
      </c>
      <c r="F10" s="96">
        <v>19423</v>
      </c>
      <c r="G10" s="26">
        <f t="shared" si="0"/>
        <v>159.18067787563385</v>
      </c>
    </row>
    <row r="11" spans="1:7" s="5" customFormat="1" ht="24.95" customHeight="1" x14ac:dyDescent="0.2">
      <c r="A11" s="42" t="s">
        <v>155</v>
      </c>
      <c r="B11" s="19">
        <v>11781.032999999999</v>
      </c>
      <c r="C11" s="19">
        <v>20012</v>
      </c>
      <c r="D11" s="19">
        <v>11531</v>
      </c>
      <c r="E11" s="54">
        <v>19860</v>
      </c>
      <c r="F11" s="54">
        <v>18818</v>
      </c>
      <c r="G11" s="26">
        <f t="shared" si="0"/>
        <v>-5.2467270896273899</v>
      </c>
    </row>
    <row r="12" spans="1:7" s="5" customFormat="1" ht="24.95" customHeight="1" x14ac:dyDescent="0.2">
      <c r="A12" s="42" t="s">
        <v>156</v>
      </c>
      <c r="B12" s="19">
        <v>4433</v>
      </c>
      <c r="C12" s="19">
        <v>4242</v>
      </c>
      <c r="D12" s="19">
        <v>0</v>
      </c>
      <c r="E12" s="54">
        <v>8389</v>
      </c>
      <c r="F12" s="54">
        <v>7552</v>
      </c>
      <c r="G12" s="26">
        <f t="shared" si="0"/>
        <v>-9.9773512933603481</v>
      </c>
    </row>
    <row r="13" spans="1:7" s="5" customFormat="1" ht="24.95" customHeight="1" x14ac:dyDescent="0.2">
      <c r="A13" s="42" t="s">
        <v>117</v>
      </c>
      <c r="B13" s="19">
        <v>94673</v>
      </c>
      <c r="C13" s="19">
        <v>96241</v>
      </c>
      <c r="D13" s="19">
        <v>96241</v>
      </c>
      <c r="E13" s="54">
        <v>154150</v>
      </c>
      <c r="F13" s="54">
        <v>199626</v>
      </c>
      <c r="G13" s="26">
        <f t="shared" si="0"/>
        <v>29.501135257865705</v>
      </c>
    </row>
    <row r="14" spans="1:7" s="5" customFormat="1" ht="24.95" customHeight="1" x14ac:dyDescent="0.2">
      <c r="A14" s="42" t="s">
        <v>87</v>
      </c>
      <c r="B14" s="19">
        <v>1015.5170000000001</v>
      </c>
      <c r="C14" s="19">
        <v>1197.2639999999999</v>
      </c>
      <c r="D14" s="19">
        <v>1776</v>
      </c>
      <c r="E14" s="54">
        <v>1831</v>
      </c>
      <c r="F14" s="54">
        <v>2195</v>
      </c>
      <c r="G14" s="26">
        <f t="shared" si="0"/>
        <v>19.879847078099399</v>
      </c>
    </row>
    <row r="15" spans="1:7" s="5" customFormat="1" ht="24.95" customHeight="1" x14ac:dyDescent="0.2">
      <c r="A15" s="42" t="s">
        <v>120</v>
      </c>
      <c r="B15" s="52">
        <v>104233</v>
      </c>
      <c r="C15" s="52">
        <v>95675</v>
      </c>
      <c r="D15" s="52">
        <v>512832</v>
      </c>
      <c r="E15" s="54">
        <v>91287</v>
      </c>
      <c r="F15" s="54">
        <v>144031</v>
      </c>
      <c r="G15" s="26">
        <f t="shared" si="0"/>
        <v>57.778215956269797</v>
      </c>
    </row>
    <row r="16" spans="1:7" ht="15.75" x14ac:dyDescent="0.2">
      <c r="A16" s="20" t="s">
        <v>109</v>
      </c>
      <c r="B16" s="6"/>
      <c r="C16" s="6"/>
      <c r="D16" s="6"/>
      <c r="E16" s="6"/>
      <c r="F16" s="6"/>
      <c r="G16" s="15"/>
    </row>
    <row r="17" spans="1:7" ht="15.75" x14ac:dyDescent="0.2">
      <c r="A17" s="21" t="s">
        <v>104</v>
      </c>
      <c r="G17" s="15"/>
    </row>
    <row r="18" spans="1:7" ht="15.75" x14ac:dyDescent="0.25">
      <c r="A18" s="22" t="s">
        <v>105</v>
      </c>
      <c r="G18" s="15"/>
    </row>
    <row r="19" spans="1:7" ht="15.75" x14ac:dyDescent="0.25">
      <c r="A19" s="22" t="s">
        <v>115</v>
      </c>
      <c r="G19" s="15"/>
    </row>
    <row r="20" spans="1:7" ht="15.75" x14ac:dyDescent="0.25">
      <c r="A20" s="23" t="s">
        <v>116</v>
      </c>
      <c r="G20" s="15"/>
    </row>
    <row r="21" spans="1:7" ht="15.75" x14ac:dyDescent="0.25">
      <c r="A21" s="23" t="s">
        <v>118</v>
      </c>
      <c r="G21" s="15"/>
    </row>
    <row r="22" spans="1:7" ht="15.75" x14ac:dyDescent="0.25">
      <c r="A22" s="23" t="s">
        <v>125</v>
      </c>
      <c r="G22" s="15"/>
    </row>
  </sheetData>
  <mergeCells count="1">
    <mergeCell ref="A1:G1"/>
  </mergeCells>
  <printOptions horizontalCentered="1" verticalCentered="1"/>
  <pageMargins left="0.7" right="0.7" top="0.75" bottom="0.75" header="0.3" footer="0.3"/>
  <pageSetup paperSize="9" orientation="landscape" r:id="rId1"/>
  <headerFooter>
    <oddFooter>&amp;C6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1"/>
  <sheetViews>
    <sheetView rightToLeft="1" view="pageBreakPreview" zoomScaleNormal="100" zoomScaleSheetLayoutView="100" workbookViewId="0">
      <selection activeCell="F12" sqref="F12"/>
    </sheetView>
  </sheetViews>
  <sheetFormatPr defaultRowHeight="14.25" x14ac:dyDescent="0.2"/>
  <cols>
    <col min="1" max="1" width="37.5" style="10" customWidth="1"/>
    <col min="2" max="2" width="17" customWidth="1"/>
    <col min="3" max="3" width="15.25" customWidth="1"/>
    <col min="4" max="5" width="17" customWidth="1"/>
    <col min="6" max="7" width="17.125" customWidth="1"/>
    <col min="8" max="8" width="11.625" bestFit="1" customWidth="1"/>
    <col min="9" max="9" width="16" bestFit="1" customWidth="1"/>
    <col min="10" max="10" width="11.625" bestFit="1" customWidth="1"/>
  </cols>
  <sheetData>
    <row r="1" spans="1:10" ht="18.75" customHeight="1" x14ac:dyDescent="0.2">
      <c r="A1" s="118" t="s">
        <v>133</v>
      </c>
      <c r="B1" s="118"/>
      <c r="C1" s="118"/>
      <c r="D1" s="118"/>
      <c r="E1" s="118"/>
      <c r="F1" s="118"/>
      <c r="G1" s="84"/>
    </row>
    <row r="2" spans="1:10" ht="15.75" x14ac:dyDescent="0.2">
      <c r="A2" s="28" t="s">
        <v>50</v>
      </c>
      <c r="B2" s="29"/>
      <c r="C2" s="30"/>
      <c r="D2" s="30"/>
      <c r="F2" s="31" t="s">
        <v>95</v>
      </c>
      <c r="G2" s="31"/>
    </row>
    <row r="3" spans="1:10" ht="33" customHeight="1" x14ac:dyDescent="0.2">
      <c r="A3" s="65" t="s">
        <v>27</v>
      </c>
      <c r="B3" s="65">
        <v>2018</v>
      </c>
      <c r="C3" s="65">
        <v>2019</v>
      </c>
      <c r="D3" s="65">
        <v>2020</v>
      </c>
      <c r="E3" s="65">
        <v>2021</v>
      </c>
      <c r="F3" s="85">
        <v>2022</v>
      </c>
      <c r="G3" s="86"/>
    </row>
    <row r="4" spans="1:10" ht="17.100000000000001" customHeight="1" x14ac:dyDescent="0.25">
      <c r="A4" s="42" t="s">
        <v>26</v>
      </c>
      <c r="B4" s="18">
        <v>28649566</v>
      </c>
      <c r="C4" s="18">
        <v>26003929</v>
      </c>
      <c r="D4" s="18">
        <v>23445409</v>
      </c>
      <c r="E4" s="60">
        <v>25600592</v>
      </c>
      <c r="F4" s="95">
        <v>28919785</v>
      </c>
      <c r="G4" s="87"/>
      <c r="I4" s="3"/>
    </row>
    <row r="5" spans="1:10" ht="17.100000000000001" customHeight="1" x14ac:dyDescent="0.25">
      <c r="A5" s="42" t="s">
        <v>25</v>
      </c>
      <c r="B5" s="18">
        <v>48364176</v>
      </c>
      <c r="C5" s="18">
        <v>50323931</v>
      </c>
      <c r="D5" s="18">
        <v>53189004</v>
      </c>
      <c r="E5" s="60">
        <v>50161947</v>
      </c>
      <c r="F5" s="95">
        <v>79289724</v>
      </c>
      <c r="G5" s="87"/>
      <c r="I5" s="3"/>
    </row>
    <row r="6" spans="1:10" ht="17.100000000000001" customHeight="1" x14ac:dyDescent="0.25">
      <c r="A6" s="45" t="s">
        <v>113</v>
      </c>
      <c r="B6" s="18">
        <v>2403641</v>
      </c>
      <c r="C6" s="18">
        <v>6021873</v>
      </c>
      <c r="D6" s="18">
        <v>4579504</v>
      </c>
      <c r="E6" s="60">
        <v>6998587</v>
      </c>
      <c r="F6" s="95">
        <v>4669969</v>
      </c>
      <c r="G6" s="87"/>
      <c r="I6" s="2"/>
    </row>
    <row r="7" spans="1:10" ht="17.100000000000001" customHeight="1" x14ac:dyDescent="0.25">
      <c r="A7" s="42" t="s">
        <v>24</v>
      </c>
      <c r="B7" s="18">
        <v>1817702</v>
      </c>
      <c r="C7" s="18">
        <v>4963264</v>
      </c>
      <c r="D7" s="18">
        <v>4161628</v>
      </c>
      <c r="E7" s="60">
        <v>3345781</v>
      </c>
      <c r="F7" s="95">
        <v>2650656</v>
      </c>
      <c r="G7" s="87"/>
      <c r="I7" s="2"/>
    </row>
    <row r="8" spans="1:10" ht="17.100000000000001" customHeight="1" x14ac:dyDescent="0.25">
      <c r="A8" s="46" t="s">
        <v>121</v>
      </c>
      <c r="B8" s="32">
        <v>81235085</v>
      </c>
      <c r="C8" s="32">
        <f>SUM(C4:C7)</f>
        <v>87312997</v>
      </c>
      <c r="D8" s="32">
        <v>85375545</v>
      </c>
      <c r="E8" s="19">
        <v>86106907</v>
      </c>
      <c r="F8" s="95">
        <v>115530134</v>
      </c>
      <c r="G8" s="88"/>
      <c r="I8" s="2"/>
    </row>
    <row r="9" spans="1:10" ht="17.100000000000001" customHeight="1" x14ac:dyDescent="0.25">
      <c r="A9" s="46" t="s">
        <v>107</v>
      </c>
      <c r="B9" s="18">
        <v>21793354</v>
      </c>
      <c r="C9" s="18">
        <v>34395753</v>
      </c>
      <c r="D9" s="18">
        <v>38813833</v>
      </c>
      <c r="E9" s="60">
        <v>39065140</v>
      </c>
      <c r="F9" s="95">
        <v>21490663</v>
      </c>
      <c r="G9" s="87"/>
      <c r="I9" s="2"/>
    </row>
    <row r="10" spans="1:10" ht="17.100000000000001" customHeight="1" x14ac:dyDescent="0.25">
      <c r="A10" s="42" t="s">
        <v>32</v>
      </c>
      <c r="B10" s="18">
        <v>0</v>
      </c>
      <c r="C10" s="18">
        <v>909558</v>
      </c>
      <c r="D10" s="18">
        <v>327548</v>
      </c>
      <c r="E10" s="60">
        <v>2399817</v>
      </c>
      <c r="F10" s="95">
        <v>2554848</v>
      </c>
      <c r="G10" s="87"/>
      <c r="I10" s="2"/>
      <c r="J10" s="2"/>
    </row>
    <row r="11" spans="1:10" ht="17.100000000000001" customHeight="1" x14ac:dyDescent="0.25">
      <c r="A11" s="46" t="s">
        <v>122</v>
      </c>
      <c r="B11" s="32">
        <f>SUM(B9:B10)</f>
        <v>21793354</v>
      </c>
      <c r="C11" s="32">
        <f>SUM(C9:C10)</f>
        <v>35305311</v>
      </c>
      <c r="D11" s="32">
        <f>SUM(D9:D10)</f>
        <v>39141381</v>
      </c>
      <c r="E11" s="60">
        <v>41464957</v>
      </c>
      <c r="F11" s="95">
        <v>24045511</v>
      </c>
      <c r="G11" s="87"/>
      <c r="J11" s="2"/>
    </row>
    <row r="12" spans="1:10" ht="17.100000000000001" customHeight="1" x14ac:dyDescent="0.25">
      <c r="A12" s="46" t="s">
        <v>111</v>
      </c>
      <c r="B12" s="32">
        <f>B8+B11</f>
        <v>103028439</v>
      </c>
      <c r="C12" s="32">
        <f>C8+C11</f>
        <v>122618308</v>
      </c>
      <c r="D12" s="32">
        <v>124516926</v>
      </c>
      <c r="E12" s="60">
        <v>127571864</v>
      </c>
      <c r="F12" s="95">
        <v>139575645</v>
      </c>
      <c r="G12" s="87"/>
    </row>
    <row r="13" spans="1:10" x14ac:dyDescent="0.2">
      <c r="B13" s="1"/>
      <c r="C13" s="1"/>
      <c r="D13" s="12"/>
    </row>
    <row r="14" spans="1:10" x14ac:dyDescent="0.2">
      <c r="C14" s="12"/>
    </row>
    <row r="15" spans="1:10" s="51" customFormat="1" ht="18.75" customHeight="1" x14ac:dyDescent="0.2">
      <c r="A15" s="117" t="s">
        <v>132</v>
      </c>
      <c r="B15" s="117"/>
      <c r="C15" s="117"/>
      <c r="D15" s="117"/>
      <c r="E15" s="117"/>
      <c r="F15" s="117"/>
      <c r="G15" s="117"/>
      <c r="H15" s="117"/>
    </row>
    <row r="16" spans="1:10" ht="15.75" x14ac:dyDescent="0.2">
      <c r="A16" s="43" t="s">
        <v>90</v>
      </c>
      <c r="B16" s="9"/>
      <c r="C16" s="8"/>
      <c r="F16" s="31" t="s">
        <v>95</v>
      </c>
      <c r="G16" s="31"/>
    </row>
    <row r="17" spans="1:7" ht="30" customHeight="1" x14ac:dyDescent="0.2">
      <c r="A17" s="66" t="s">
        <v>31</v>
      </c>
      <c r="B17" s="65">
        <v>2018</v>
      </c>
      <c r="C17" s="65">
        <v>2019</v>
      </c>
      <c r="D17" s="65">
        <v>2020</v>
      </c>
      <c r="E17" s="65">
        <v>2021</v>
      </c>
      <c r="F17" s="94">
        <v>2022</v>
      </c>
      <c r="G17" s="86"/>
    </row>
    <row r="18" spans="1:7" ht="17.100000000000001" customHeight="1" x14ac:dyDescent="0.25">
      <c r="A18" s="44" t="s">
        <v>30</v>
      </c>
      <c r="B18" s="18">
        <v>3207510</v>
      </c>
      <c r="C18" s="47">
        <v>5488828</v>
      </c>
      <c r="D18" s="18">
        <v>3819307</v>
      </c>
      <c r="E18" s="18">
        <v>3940408</v>
      </c>
      <c r="F18" s="95">
        <v>4196756</v>
      </c>
      <c r="G18" s="89"/>
    </row>
    <row r="19" spans="1:7" ht="17.100000000000001" customHeight="1" x14ac:dyDescent="0.25">
      <c r="A19" s="44" t="s">
        <v>29</v>
      </c>
      <c r="B19" s="18">
        <v>6810634</v>
      </c>
      <c r="C19" s="47">
        <v>10386392</v>
      </c>
      <c r="D19" s="18">
        <v>7243692</v>
      </c>
      <c r="E19" s="18">
        <v>7050433</v>
      </c>
      <c r="F19" s="95">
        <v>7826640</v>
      </c>
      <c r="G19" s="89"/>
    </row>
    <row r="20" spans="1:7" ht="17.100000000000001" customHeight="1" x14ac:dyDescent="0.25">
      <c r="A20" s="44" t="s">
        <v>28</v>
      </c>
      <c r="B20" s="18">
        <v>55845303</v>
      </c>
      <c r="C20" s="47">
        <v>66777917</v>
      </c>
      <c r="D20" s="18">
        <v>67446237</v>
      </c>
      <c r="E20" s="18">
        <v>61048236</v>
      </c>
      <c r="F20" s="95">
        <v>71295876</v>
      </c>
      <c r="G20" s="89"/>
    </row>
    <row r="21" spans="1:7" ht="15.75" x14ac:dyDescent="0.25">
      <c r="A21" s="67" t="s">
        <v>9</v>
      </c>
      <c r="B21" s="35">
        <v>65863447</v>
      </c>
      <c r="C21" s="67" t="s">
        <v>112</v>
      </c>
      <c r="D21" s="35">
        <v>78509236</v>
      </c>
      <c r="E21" s="35">
        <f>SUM(E18:E20)</f>
        <v>72039077</v>
      </c>
      <c r="F21" s="95">
        <f>SUM(F18:F20)</f>
        <v>83319272</v>
      </c>
      <c r="G21" s="90"/>
    </row>
  </sheetData>
  <mergeCells count="2">
    <mergeCell ref="A15:H15"/>
    <mergeCell ref="A1:F1"/>
  </mergeCells>
  <printOptions horizontalCentered="1" verticalCentered="1"/>
  <pageMargins left="0.7" right="0.7" top="0.5" bottom="0.75" header="0.3" footer="0.3"/>
  <pageSetup paperSize="9" orientation="landscape" r:id="rId1"/>
  <headerFooter>
    <oddFooter>&amp;C7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U23"/>
  <sheetViews>
    <sheetView rightToLeft="1" view="pageBreakPreview" zoomScaleNormal="100" zoomScaleSheetLayoutView="100" workbookViewId="0">
      <selection activeCell="H9" sqref="H9"/>
    </sheetView>
  </sheetViews>
  <sheetFormatPr defaultColWidth="0" defaultRowHeight="14.25" zeroHeight="1" x14ac:dyDescent="0.2"/>
  <cols>
    <col min="1" max="1" width="11.75" customWidth="1"/>
    <col min="2" max="2" width="12.375" customWidth="1"/>
    <col min="3" max="3" width="4" customWidth="1"/>
    <col min="4" max="4" width="11" customWidth="1"/>
    <col min="5" max="5" width="3.75" customWidth="1"/>
    <col min="6" max="6" width="11.25" customWidth="1"/>
    <col min="7" max="7" width="3.25" customWidth="1"/>
    <col min="8" max="8" width="11.125" customWidth="1"/>
    <col min="9" max="9" width="3.375" customWidth="1"/>
    <col min="10" max="10" width="11.125" customWidth="1"/>
    <col min="11" max="11" width="3.5" customWidth="1"/>
    <col min="12" max="12" width="11.25" customWidth="1"/>
    <col min="13" max="13" width="4.125" customWidth="1"/>
    <col min="14" max="14" width="13.375" customWidth="1"/>
    <col min="15" max="15" width="4.25" customWidth="1"/>
    <col min="16" max="16" width="7.5" customWidth="1"/>
    <col min="17" max="21" width="6.375" customWidth="1"/>
    <col min="22" max="22" width="10.625" customWidth="1"/>
    <col min="23" max="23" width="9" hidden="1" customWidth="1"/>
    <col min="24" max="47" width="0" hidden="1" customWidth="1"/>
    <col min="48" max="16384" width="9" hidden="1"/>
  </cols>
  <sheetData>
    <row r="1" spans="1:22" ht="18" x14ac:dyDescent="0.25">
      <c r="A1" s="116" t="s">
        <v>130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78"/>
      <c r="P1" s="111"/>
      <c r="Q1" s="111"/>
      <c r="R1" s="111"/>
      <c r="S1" s="111"/>
      <c r="T1" s="111"/>
      <c r="U1" s="111"/>
      <c r="V1" s="111"/>
    </row>
    <row r="2" spans="1:22" ht="18" x14ac:dyDescent="0.25">
      <c r="A2" s="40" t="s">
        <v>91</v>
      </c>
      <c r="P2" s="91"/>
      <c r="Q2" s="91"/>
      <c r="R2" s="91"/>
      <c r="S2" s="91"/>
      <c r="T2" s="91"/>
      <c r="U2" s="91"/>
      <c r="V2" s="91"/>
    </row>
    <row r="3" spans="1:22" ht="21.75" customHeight="1" x14ac:dyDescent="0.2">
      <c r="A3" s="81" t="s">
        <v>102</v>
      </c>
      <c r="B3" s="119" t="s">
        <v>80</v>
      </c>
      <c r="C3" s="119"/>
      <c r="D3" s="119" t="s">
        <v>81</v>
      </c>
      <c r="E3" s="119"/>
      <c r="F3" s="119" t="s">
        <v>82</v>
      </c>
      <c r="G3" s="119"/>
      <c r="H3" s="119" t="s">
        <v>83</v>
      </c>
      <c r="I3" s="119"/>
      <c r="J3" s="119" t="s">
        <v>84</v>
      </c>
      <c r="K3" s="119"/>
      <c r="L3" s="119" t="s">
        <v>85</v>
      </c>
      <c r="M3" s="119"/>
      <c r="N3" s="83" t="s">
        <v>129</v>
      </c>
      <c r="O3" s="83"/>
      <c r="P3" s="83"/>
      <c r="Q3" s="83"/>
      <c r="R3" s="83"/>
      <c r="S3" s="83"/>
      <c r="T3" s="83"/>
      <c r="U3" s="83"/>
      <c r="V3" s="83"/>
    </row>
    <row r="4" spans="1:22" ht="21.75" customHeight="1" x14ac:dyDescent="0.2">
      <c r="A4" s="61" t="s">
        <v>103</v>
      </c>
      <c r="B4" s="62" t="s">
        <v>124</v>
      </c>
      <c r="C4" s="62" t="s">
        <v>88</v>
      </c>
      <c r="D4" s="62" t="s">
        <v>124</v>
      </c>
      <c r="E4" s="62" t="s">
        <v>88</v>
      </c>
      <c r="F4" s="62" t="s">
        <v>124</v>
      </c>
      <c r="G4" s="62" t="s">
        <v>88</v>
      </c>
      <c r="H4" s="62" t="s">
        <v>124</v>
      </c>
      <c r="I4" s="62" t="s">
        <v>88</v>
      </c>
      <c r="J4" s="62" t="s">
        <v>124</v>
      </c>
      <c r="K4" s="62" t="s">
        <v>88</v>
      </c>
      <c r="L4" s="62" t="s">
        <v>124</v>
      </c>
      <c r="M4" s="79" t="s">
        <v>88</v>
      </c>
      <c r="N4" s="62" t="s">
        <v>124</v>
      </c>
      <c r="O4" s="113" t="s">
        <v>88</v>
      </c>
      <c r="P4" s="109"/>
      <c r="Q4" s="109"/>
      <c r="R4" s="109"/>
      <c r="S4" s="109"/>
      <c r="T4" s="109"/>
      <c r="U4" s="109"/>
      <c r="V4" s="109"/>
    </row>
    <row r="5" spans="1:22" ht="15.75" x14ac:dyDescent="0.25">
      <c r="A5" s="63" t="s">
        <v>58</v>
      </c>
      <c r="B5" s="33">
        <v>2111094</v>
      </c>
      <c r="C5" s="33">
        <v>50</v>
      </c>
      <c r="D5" s="33">
        <v>157917</v>
      </c>
      <c r="E5" s="34">
        <v>4</v>
      </c>
      <c r="F5" s="33">
        <v>644740</v>
      </c>
      <c r="G5" s="34">
        <v>15</v>
      </c>
      <c r="H5" s="33">
        <v>566792</v>
      </c>
      <c r="I5" s="34">
        <v>14</v>
      </c>
      <c r="J5" s="33">
        <v>56952</v>
      </c>
      <c r="K5" s="34">
        <v>1</v>
      </c>
      <c r="L5" s="33">
        <v>648358</v>
      </c>
      <c r="M5" s="80">
        <v>15</v>
      </c>
      <c r="N5" s="33">
        <f>B5+D5+F5+H5+J5+L5</f>
        <v>4185853</v>
      </c>
      <c r="O5" s="56">
        <v>100</v>
      </c>
      <c r="P5" s="112"/>
      <c r="Q5" s="112"/>
      <c r="R5" s="112"/>
      <c r="S5" s="112"/>
      <c r="T5" s="112"/>
      <c r="U5" s="112"/>
      <c r="V5" s="112"/>
    </row>
    <row r="6" spans="1:22" ht="15.75" x14ac:dyDescent="0.25">
      <c r="A6" s="63" t="s">
        <v>59</v>
      </c>
      <c r="B6" s="33">
        <v>1010011</v>
      </c>
      <c r="C6" s="33">
        <v>39</v>
      </c>
      <c r="D6" s="33">
        <v>116992</v>
      </c>
      <c r="E6" s="34">
        <v>4</v>
      </c>
      <c r="F6" s="33">
        <v>619523</v>
      </c>
      <c r="G6" s="34">
        <v>24</v>
      </c>
      <c r="H6" s="33">
        <v>476652</v>
      </c>
      <c r="I6" s="34">
        <v>18</v>
      </c>
      <c r="J6" s="33">
        <v>187298</v>
      </c>
      <c r="K6" s="34">
        <v>7</v>
      </c>
      <c r="L6" s="33">
        <v>210536</v>
      </c>
      <c r="M6" s="80">
        <v>8</v>
      </c>
      <c r="N6" s="33">
        <v>2621012</v>
      </c>
      <c r="O6" s="56">
        <v>100</v>
      </c>
      <c r="P6" s="112"/>
      <c r="Q6" s="112"/>
      <c r="R6" s="112"/>
      <c r="S6" s="112"/>
      <c r="T6" s="112"/>
      <c r="U6" s="112"/>
      <c r="V6" s="112"/>
    </row>
    <row r="7" spans="1:22" ht="15.75" x14ac:dyDescent="0.25">
      <c r="A7" s="63" t="s">
        <v>66</v>
      </c>
      <c r="B7" s="33">
        <v>2797392</v>
      </c>
      <c r="C7" s="33">
        <v>75</v>
      </c>
      <c r="D7" s="33">
        <v>101330</v>
      </c>
      <c r="E7" s="34">
        <v>3</v>
      </c>
      <c r="F7" s="33">
        <v>86194</v>
      </c>
      <c r="G7" s="34">
        <v>2</v>
      </c>
      <c r="H7" s="33">
        <v>217141</v>
      </c>
      <c r="I7" s="34">
        <v>6</v>
      </c>
      <c r="J7" s="33">
        <v>48529</v>
      </c>
      <c r="K7" s="34">
        <v>1</v>
      </c>
      <c r="L7" s="33">
        <v>492569</v>
      </c>
      <c r="M7" s="80">
        <v>13</v>
      </c>
      <c r="N7" s="33">
        <v>3743155</v>
      </c>
      <c r="O7" s="56">
        <v>100</v>
      </c>
      <c r="P7" s="112"/>
      <c r="Q7" s="112"/>
      <c r="R7" s="112"/>
      <c r="S7" s="112"/>
      <c r="T7" s="112"/>
      <c r="U7" s="112"/>
      <c r="V7" s="112"/>
    </row>
    <row r="8" spans="1:22" ht="15.75" x14ac:dyDescent="0.25">
      <c r="A8" s="63" t="s">
        <v>65</v>
      </c>
      <c r="B8" s="33">
        <v>1998739</v>
      </c>
      <c r="C8" s="33">
        <v>62</v>
      </c>
      <c r="D8" s="33">
        <v>101083</v>
      </c>
      <c r="E8" s="34">
        <v>3</v>
      </c>
      <c r="F8" s="33">
        <v>191548</v>
      </c>
      <c r="G8" s="34">
        <v>6</v>
      </c>
      <c r="H8" s="33">
        <v>748325</v>
      </c>
      <c r="I8" s="34">
        <v>23</v>
      </c>
      <c r="J8" s="33">
        <v>57680</v>
      </c>
      <c r="K8" s="34">
        <v>2</v>
      </c>
      <c r="L8" s="33">
        <v>137513</v>
      </c>
      <c r="M8" s="80">
        <v>4</v>
      </c>
      <c r="N8" s="33">
        <v>3234888</v>
      </c>
      <c r="O8" s="56">
        <v>100</v>
      </c>
      <c r="P8" s="112"/>
      <c r="Q8" s="112"/>
      <c r="R8" s="112"/>
      <c r="S8" s="112"/>
      <c r="T8" s="112"/>
      <c r="U8" s="112"/>
      <c r="V8" s="112"/>
    </row>
    <row r="9" spans="1:22" ht="15.75" x14ac:dyDescent="0.25">
      <c r="A9" s="63" t="s">
        <v>57</v>
      </c>
      <c r="B9" s="27">
        <v>7207155</v>
      </c>
      <c r="C9" s="33">
        <v>57</v>
      </c>
      <c r="D9" s="33">
        <v>1552189</v>
      </c>
      <c r="E9" s="34">
        <v>12</v>
      </c>
      <c r="F9" s="33">
        <v>817755</v>
      </c>
      <c r="G9" s="34">
        <v>6</v>
      </c>
      <c r="H9" s="33">
        <v>2102096</v>
      </c>
      <c r="I9" s="34">
        <v>17</v>
      </c>
      <c r="J9" s="33">
        <v>205691</v>
      </c>
      <c r="K9" s="34">
        <v>2</v>
      </c>
      <c r="L9" s="33">
        <v>741858</v>
      </c>
      <c r="M9" s="80">
        <v>6</v>
      </c>
      <c r="N9" s="33">
        <v>12626744</v>
      </c>
      <c r="O9" s="56">
        <v>100</v>
      </c>
      <c r="P9" s="112"/>
      <c r="Q9" s="112"/>
      <c r="R9" s="112"/>
      <c r="S9" s="112"/>
      <c r="T9" s="112"/>
      <c r="U9" s="112"/>
      <c r="V9" s="112"/>
    </row>
    <row r="10" spans="1:22" ht="15.75" x14ac:dyDescent="0.25">
      <c r="A10" s="63" t="s">
        <v>63</v>
      </c>
      <c r="B10" s="33">
        <v>1833139</v>
      </c>
      <c r="C10" s="33">
        <v>70</v>
      </c>
      <c r="D10" s="33">
        <v>130914</v>
      </c>
      <c r="E10" s="34">
        <v>5</v>
      </c>
      <c r="F10" s="33">
        <v>287483</v>
      </c>
      <c r="G10" s="34">
        <v>11</v>
      </c>
      <c r="H10" s="33">
        <v>276690</v>
      </c>
      <c r="I10" s="34">
        <v>11</v>
      </c>
      <c r="J10" s="33">
        <v>21489</v>
      </c>
      <c r="K10" s="34">
        <v>1</v>
      </c>
      <c r="L10" s="33">
        <v>60474</v>
      </c>
      <c r="M10" s="80">
        <v>2</v>
      </c>
      <c r="N10" s="33">
        <v>2610189</v>
      </c>
      <c r="O10" s="56">
        <v>100</v>
      </c>
      <c r="P10" s="112"/>
      <c r="Q10" s="112"/>
      <c r="R10" s="112"/>
      <c r="S10" s="112"/>
      <c r="T10" s="112"/>
      <c r="U10" s="112"/>
      <c r="V10" s="112"/>
    </row>
    <row r="11" spans="1:22" ht="15.75" x14ac:dyDescent="0.25">
      <c r="A11" s="63" t="s">
        <v>62</v>
      </c>
      <c r="B11" s="92">
        <v>960979</v>
      </c>
      <c r="C11" s="33">
        <v>46</v>
      </c>
      <c r="D11" s="33">
        <v>210286</v>
      </c>
      <c r="E11" s="34">
        <v>10</v>
      </c>
      <c r="F11" s="33">
        <v>353542</v>
      </c>
      <c r="G11" s="34">
        <v>17</v>
      </c>
      <c r="H11" s="33">
        <v>460126</v>
      </c>
      <c r="I11" s="34">
        <v>22</v>
      </c>
      <c r="J11" s="33">
        <v>26781</v>
      </c>
      <c r="K11" s="34">
        <v>1</v>
      </c>
      <c r="L11" s="33">
        <v>58519</v>
      </c>
      <c r="M11" s="80">
        <v>3</v>
      </c>
      <c r="N11" s="33">
        <v>2070233</v>
      </c>
      <c r="O11" s="56">
        <v>100</v>
      </c>
      <c r="P11" s="112"/>
      <c r="Q11" s="112"/>
      <c r="R11" s="112"/>
      <c r="S11" s="112"/>
      <c r="T11" s="112"/>
      <c r="U11" s="112"/>
      <c r="V11" s="112"/>
    </row>
    <row r="12" spans="1:22" ht="15.75" x14ac:dyDescent="0.25">
      <c r="A12" s="63" t="s">
        <v>67</v>
      </c>
      <c r="B12" s="33">
        <v>1262069</v>
      </c>
      <c r="C12" s="33">
        <v>51</v>
      </c>
      <c r="D12" s="33">
        <v>85301</v>
      </c>
      <c r="E12" s="34">
        <v>3</v>
      </c>
      <c r="F12" s="33">
        <v>141100</v>
      </c>
      <c r="G12" s="34">
        <v>6</v>
      </c>
      <c r="H12" s="33">
        <v>253883</v>
      </c>
      <c r="I12" s="34">
        <v>10</v>
      </c>
      <c r="J12" s="33">
        <v>145833</v>
      </c>
      <c r="K12" s="34">
        <v>6</v>
      </c>
      <c r="L12" s="33">
        <v>600318</v>
      </c>
      <c r="M12" s="80">
        <v>24</v>
      </c>
      <c r="N12" s="33">
        <v>2488504</v>
      </c>
      <c r="O12" s="56">
        <v>100</v>
      </c>
      <c r="P12" s="112"/>
      <c r="Q12" s="112"/>
      <c r="R12" s="112"/>
      <c r="S12" s="112"/>
      <c r="T12" s="112"/>
      <c r="U12" s="112"/>
      <c r="V12" s="112"/>
    </row>
    <row r="13" spans="1:22" ht="15.75" x14ac:dyDescent="0.25">
      <c r="A13" s="63" t="s">
        <v>60</v>
      </c>
      <c r="B13" s="33">
        <v>1101343</v>
      </c>
      <c r="C13" s="33">
        <v>44</v>
      </c>
      <c r="D13" s="33">
        <v>52871</v>
      </c>
      <c r="E13" s="34">
        <v>2</v>
      </c>
      <c r="F13" s="33">
        <v>175742</v>
      </c>
      <c r="G13" s="34">
        <v>7</v>
      </c>
      <c r="H13" s="33">
        <v>1016269</v>
      </c>
      <c r="I13" s="34">
        <v>41</v>
      </c>
      <c r="J13" s="33">
        <v>101630</v>
      </c>
      <c r="K13" s="34">
        <v>4</v>
      </c>
      <c r="L13" s="33">
        <v>59374</v>
      </c>
      <c r="M13" s="80">
        <v>2</v>
      </c>
      <c r="N13" s="33">
        <v>2507229</v>
      </c>
      <c r="O13" s="56">
        <v>100</v>
      </c>
      <c r="P13" s="112"/>
      <c r="Q13" s="112"/>
      <c r="R13" s="112"/>
      <c r="S13" s="112"/>
      <c r="T13" s="112"/>
      <c r="U13" s="112"/>
      <c r="V13" s="112"/>
    </row>
    <row r="14" spans="1:22" ht="15.75" x14ac:dyDescent="0.25">
      <c r="A14" s="63" t="s">
        <v>61</v>
      </c>
      <c r="B14" s="33">
        <v>2168800</v>
      </c>
      <c r="C14" s="33">
        <v>67</v>
      </c>
      <c r="D14" s="35">
        <v>165704</v>
      </c>
      <c r="E14" s="34">
        <v>5</v>
      </c>
      <c r="F14" s="33">
        <v>194348</v>
      </c>
      <c r="G14" s="34">
        <v>6</v>
      </c>
      <c r="H14" s="33">
        <v>458404</v>
      </c>
      <c r="I14" s="34">
        <v>14</v>
      </c>
      <c r="J14" s="33">
        <v>15899</v>
      </c>
      <c r="K14" s="34">
        <v>0</v>
      </c>
      <c r="L14" s="33">
        <v>233085</v>
      </c>
      <c r="M14" s="80">
        <v>7</v>
      </c>
      <c r="N14" s="33">
        <v>3236240</v>
      </c>
      <c r="O14" s="56">
        <v>100</v>
      </c>
      <c r="P14" s="112"/>
      <c r="Q14" s="112"/>
      <c r="R14" s="112"/>
      <c r="S14" s="112"/>
      <c r="T14" s="112"/>
      <c r="U14" s="112"/>
      <c r="V14" s="112"/>
    </row>
    <row r="15" spans="1:22" ht="15.75" x14ac:dyDescent="0.25">
      <c r="A15" s="63" t="s">
        <v>64</v>
      </c>
      <c r="B15" s="33">
        <v>1184849</v>
      </c>
      <c r="C15" s="33">
        <v>72</v>
      </c>
      <c r="D15" s="33">
        <v>75061</v>
      </c>
      <c r="E15" s="34">
        <v>5</v>
      </c>
      <c r="F15" s="33">
        <v>96695</v>
      </c>
      <c r="G15" s="34">
        <v>6</v>
      </c>
      <c r="H15" s="33">
        <v>190382</v>
      </c>
      <c r="I15" s="34">
        <v>12</v>
      </c>
      <c r="J15" s="33">
        <v>32948</v>
      </c>
      <c r="K15" s="34">
        <v>2</v>
      </c>
      <c r="L15" s="33">
        <v>74205</v>
      </c>
      <c r="M15" s="80">
        <v>4</v>
      </c>
      <c r="N15" s="33">
        <v>1654140</v>
      </c>
      <c r="O15" s="56">
        <v>100</v>
      </c>
      <c r="P15" s="112"/>
      <c r="Q15" s="112"/>
      <c r="R15" s="112"/>
      <c r="S15" s="112"/>
      <c r="T15" s="112"/>
      <c r="U15" s="112"/>
      <c r="V15" s="112"/>
    </row>
    <row r="16" spans="1:22" ht="15.75" x14ac:dyDescent="0.25">
      <c r="A16" s="63" t="s">
        <v>71</v>
      </c>
      <c r="B16" s="33">
        <v>824573</v>
      </c>
      <c r="C16" s="33">
        <v>61</v>
      </c>
      <c r="D16" s="33">
        <v>45064</v>
      </c>
      <c r="E16" s="34">
        <v>3</v>
      </c>
      <c r="F16" s="33">
        <v>71315</v>
      </c>
      <c r="G16" s="34">
        <v>5</v>
      </c>
      <c r="H16" s="33">
        <v>336083</v>
      </c>
      <c r="I16" s="34">
        <v>25</v>
      </c>
      <c r="J16" s="33">
        <v>32518</v>
      </c>
      <c r="K16" s="34">
        <v>2</v>
      </c>
      <c r="L16" s="33">
        <v>31512</v>
      </c>
      <c r="M16" s="80">
        <v>2</v>
      </c>
      <c r="N16" s="33">
        <v>1341065</v>
      </c>
      <c r="O16" s="56">
        <v>100</v>
      </c>
      <c r="P16" s="112"/>
      <c r="Q16" s="112"/>
      <c r="R16" s="112"/>
      <c r="S16" s="112"/>
      <c r="T16" s="112"/>
      <c r="U16" s="112"/>
      <c r="V16" s="112"/>
    </row>
    <row r="17" spans="1:22" ht="15.75" x14ac:dyDescent="0.25">
      <c r="A17" s="63" t="s">
        <v>69</v>
      </c>
      <c r="B17" s="33">
        <v>2258496</v>
      </c>
      <c r="C17" s="33">
        <v>63</v>
      </c>
      <c r="D17" s="33">
        <v>123252</v>
      </c>
      <c r="E17" s="34">
        <v>3</v>
      </c>
      <c r="F17" s="33">
        <v>230302</v>
      </c>
      <c r="G17" s="34">
        <v>6</v>
      </c>
      <c r="H17" s="33">
        <v>629279</v>
      </c>
      <c r="I17" s="34">
        <v>18</v>
      </c>
      <c r="J17" s="33">
        <v>32839</v>
      </c>
      <c r="K17" s="34">
        <v>1</v>
      </c>
      <c r="L17" s="33">
        <v>284541</v>
      </c>
      <c r="M17" s="80">
        <v>8</v>
      </c>
      <c r="N17" s="33">
        <v>3558709</v>
      </c>
      <c r="O17" s="56">
        <v>100</v>
      </c>
      <c r="P17" s="112"/>
      <c r="Q17" s="112"/>
      <c r="R17" s="112"/>
      <c r="S17" s="112"/>
      <c r="T17" s="112"/>
      <c r="U17" s="112"/>
      <c r="V17" s="112"/>
    </row>
    <row r="18" spans="1:22" ht="15.75" x14ac:dyDescent="0.25">
      <c r="A18" s="63" t="s">
        <v>70</v>
      </c>
      <c r="B18" s="33">
        <v>1049964</v>
      </c>
      <c r="C18" s="33">
        <v>57</v>
      </c>
      <c r="D18" s="33">
        <v>85465</v>
      </c>
      <c r="E18" s="34">
        <v>5</v>
      </c>
      <c r="F18" s="33">
        <v>127253</v>
      </c>
      <c r="G18" s="34">
        <v>7</v>
      </c>
      <c r="H18" s="33">
        <v>435614</v>
      </c>
      <c r="I18" s="34">
        <v>24</v>
      </c>
      <c r="J18" s="33">
        <v>17227</v>
      </c>
      <c r="K18" s="34">
        <v>1</v>
      </c>
      <c r="L18" s="33">
        <v>121839</v>
      </c>
      <c r="M18" s="80">
        <v>7</v>
      </c>
      <c r="N18" s="33">
        <v>1837362</v>
      </c>
      <c r="O18" s="56">
        <v>100</v>
      </c>
      <c r="P18" s="112"/>
      <c r="Q18" s="112"/>
      <c r="R18" s="112"/>
      <c r="S18" s="112"/>
      <c r="T18" s="112"/>
      <c r="U18" s="112"/>
      <c r="V18" s="112"/>
    </row>
    <row r="19" spans="1:22" ht="15.75" x14ac:dyDescent="0.25">
      <c r="A19" s="63" t="s">
        <v>68</v>
      </c>
      <c r="B19" s="110">
        <v>3379992</v>
      </c>
      <c r="C19" s="33">
        <v>41</v>
      </c>
      <c r="D19" s="33">
        <v>417089</v>
      </c>
      <c r="E19" s="34">
        <v>5</v>
      </c>
      <c r="F19" s="33">
        <v>2070169</v>
      </c>
      <c r="G19" s="34">
        <v>25</v>
      </c>
      <c r="H19" s="33">
        <v>1492310</v>
      </c>
      <c r="I19" s="34">
        <v>18</v>
      </c>
      <c r="J19" s="33">
        <v>21423</v>
      </c>
      <c r="K19" s="34">
        <v>0</v>
      </c>
      <c r="L19" s="33">
        <v>827693</v>
      </c>
      <c r="M19" s="80">
        <v>10</v>
      </c>
      <c r="N19" s="33">
        <v>8208676</v>
      </c>
      <c r="O19" s="56">
        <v>100</v>
      </c>
      <c r="P19" s="112"/>
      <c r="Q19" s="112"/>
      <c r="R19" s="112"/>
      <c r="S19" s="112"/>
      <c r="T19" s="112"/>
      <c r="U19" s="112"/>
      <c r="V19" s="112"/>
    </row>
    <row r="20" spans="1:22" ht="15.75" x14ac:dyDescent="0.25">
      <c r="A20" s="64" t="s">
        <v>9</v>
      </c>
      <c r="B20" s="77">
        <f>SUM(B5:B19)</f>
        <v>31148595</v>
      </c>
      <c r="C20" s="72">
        <v>56</v>
      </c>
      <c r="D20" s="93">
        <f>SUM(D5:D19)</f>
        <v>3420518</v>
      </c>
      <c r="E20" s="108">
        <f>D20/N20*100</f>
        <v>6.1163687525278725</v>
      </c>
      <c r="F20" s="77">
        <f>SUM(F5:F19)</f>
        <v>6107709</v>
      </c>
      <c r="G20" s="106">
        <f>F20/N20*100</f>
        <v>10.921445370886298</v>
      </c>
      <c r="H20" s="77">
        <f>SUM(H5:H19)</f>
        <v>9660046</v>
      </c>
      <c r="I20" s="106">
        <f>H20/N20*100</f>
        <v>17.273525092509924</v>
      </c>
      <c r="J20" s="77">
        <f>SUM(J5:J19)</f>
        <v>1004737</v>
      </c>
      <c r="K20" s="106">
        <f>J20/N20*100</f>
        <v>1.7966115048389155</v>
      </c>
      <c r="L20" s="77">
        <f>SUM(L5:L19)</f>
        <v>4582394</v>
      </c>
      <c r="M20" s="107">
        <v>8</v>
      </c>
      <c r="N20" s="77">
        <f>SUM(N5:N19)</f>
        <v>55923999</v>
      </c>
      <c r="O20" s="114">
        <v>100</v>
      </c>
      <c r="P20" s="112"/>
      <c r="Q20" s="112"/>
      <c r="R20" s="112"/>
      <c r="S20" s="112"/>
      <c r="T20" s="112"/>
      <c r="U20" s="112"/>
      <c r="V20" s="112"/>
    </row>
    <row r="21" spans="1:22" hidden="1" x14ac:dyDescent="0.2">
      <c r="M21" s="57">
        <f>SUM(M5:M20)</f>
        <v>123</v>
      </c>
    </row>
    <row r="22" spans="1:22" x14ac:dyDescent="0.2"/>
    <row r="23" spans="1:22" x14ac:dyDescent="0.2"/>
  </sheetData>
  <mergeCells count="7">
    <mergeCell ref="A1:N1"/>
    <mergeCell ref="B3:C3"/>
    <mergeCell ref="D3:E3"/>
    <mergeCell ref="F3:G3"/>
    <mergeCell ref="H3:I3"/>
    <mergeCell ref="J3:K3"/>
    <mergeCell ref="L3:M3"/>
  </mergeCells>
  <printOptions horizontalCentered="1" verticalCentered="1"/>
  <pageMargins left="0.7" right="0.7" top="0.5" bottom="0.75" header="0.3" footer="0.3"/>
  <pageSetup paperSize="9" scale="98" firstPageNumber="8" orientation="landscape" useFirstPageNumber="1" r:id="rId1"/>
  <headerFooter scaleWithDoc="0" alignWithMargins="0">
    <oddFooter>&amp;C8</oddFooter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4"/>
  <sheetViews>
    <sheetView rightToLeft="1" tabSelected="1" view="pageBreakPreview" zoomScaleNormal="100" zoomScaleSheetLayoutView="100" workbookViewId="0">
      <selection activeCell="B14" sqref="B14"/>
    </sheetView>
  </sheetViews>
  <sheetFormatPr defaultRowHeight="14.25" x14ac:dyDescent="0.2"/>
  <cols>
    <col min="1" max="1" width="34.625" customWidth="1"/>
    <col min="2" max="2" width="15.625" customWidth="1"/>
    <col min="3" max="3" width="14.875" customWidth="1"/>
    <col min="4" max="4" width="18.375" customWidth="1"/>
    <col min="5" max="6" width="16.25" customWidth="1"/>
  </cols>
  <sheetData>
    <row r="1" spans="1:6" ht="20.25" customHeight="1" x14ac:dyDescent="0.25">
      <c r="A1" s="98" t="s">
        <v>151</v>
      </c>
      <c r="B1" s="98"/>
      <c r="C1" s="98"/>
      <c r="D1" s="98"/>
      <c r="E1" s="98"/>
      <c r="F1" s="13"/>
    </row>
    <row r="2" spans="1:6" s="36" customFormat="1" ht="18.75" customHeight="1" x14ac:dyDescent="0.25">
      <c r="A2" s="48" t="s">
        <v>92</v>
      </c>
      <c r="B2" s="49"/>
      <c r="E2" s="50" t="s">
        <v>23</v>
      </c>
      <c r="F2" s="50"/>
    </row>
    <row r="3" spans="1:6" ht="30" customHeight="1" x14ac:dyDescent="0.2">
      <c r="A3" s="65" t="s">
        <v>22</v>
      </c>
      <c r="B3" s="65">
        <v>2018</v>
      </c>
      <c r="C3" s="65">
        <v>2019</v>
      </c>
      <c r="D3" s="65">
        <v>2020</v>
      </c>
      <c r="E3" s="65">
        <v>2021</v>
      </c>
      <c r="F3" s="115">
        <v>2022</v>
      </c>
    </row>
    <row r="4" spans="1:6" ht="17.100000000000001" customHeight="1" x14ac:dyDescent="0.25">
      <c r="A4" s="42" t="s">
        <v>21</v>
      </c>
      <c r="B4" s="18">
        <v>2863019.7779999999</v>
      </c>
      <c r="C4" s="18">
        <v>3893484</v>
      </c>
      <c r="D4" s="18">
        <v>2223365</v>
      </c>
      <c r="E4" s="55">
        <v>5943118</v>
      </c>
      <c r="F4" s="55">
        <v>6910368</v>
      </c>
    </row>
    <row r="5" spans="1:6" ht="17.100000000000001" customHeight="1" x14ac:dyDescent="0.25">
      <c r="A5" s="42" t="s">
        <v>20</v>
      </c>
      <c r="B5" s="18">
        <v>77903.957999999999</v>
      </c>
      <c r="C5" s="18">
        <v>34314</v>
      </c>
      <c r="D5" s="18">
        <v>27423</v>
      </c>
      <c r="E5" s="55">
        <v>126218</v>
      </c>
      <c r="F5" s="55">
        <v>51799</v>
      </c>
    </row>
    <row r="6" spans="1:6" ht="17.100000000000001" customHeight="1" x14ac:dyDescent="0.25">
      <c r="A6" s="42" t="s">
        <v>19</v>
      </c>
      <c r="B6" s="18">
        <v>121708.34600000001</v>
      </c>
      <c r="C6" s="18">
        <v>108450</v>
      </c>
      <c r="D6" s="18">
        <v>84020</v>
      </c>
      <c r="E6" s="55">
        <v>183774</v>
      </c>
      <c r="F6" s="55">
        <v>249376</v>
      </c>
    </row>
    <row r="7" spans="1:6" ht="17.100000000000001" customHeight="1" x14ac:dyDescent="0.25">
      <c r="A7" s="42" t="s">
        <v>18</v>
      </c>
      <c r="B7" s="18">
        <v>5792.5709999999999</v>
      </c>
      <c r="C7" s="18">
        <v>8530</v>
      </c>
      <c r="D7" s="18">
        <v>6888</v>
      </c>
      <c r="E7" s="55">
        <v>95628</v>
      </c>
      <c r="F7" s="55">
        <v>16774</v>
      </c>
    </row>
    <row r="8" spans="1:6" ht="17.100000000000001" customHeight="1" x14ac:dyDescent="0.25">
      <c r="A8" s="42" t="s">
        <v>17</v>
      </c>
      <c r="B8" s="18">
        <v>1009.494</v>
      </c>
      <c r="C8" s="18">
        <v>724</v>
      </c>
      <c r="D8" s="18">
        <v>845</v>
      </c>
      <c r="E8" s="55">
        <v>2322</v>
      </c>
      <c r="F8" s="55">
        <v>1325</v>
      </c>
    </row>
    <row r="9" spans="1:6" ht="17.100000000000001" customHeight="1" x14ac:dyDescent="0.25">
      <c r="A9" s="42" t="s">
        <v>16</v>
      </c>
      <c r="B9" s="18">
        <v>23207.416000000001</v>
      </c>
      <c r="C9" s="18">
        <v>56407</v>
      </c>
      <c r="D9" s="18">
        <v>51854</v>
      </c>
      <c r="E9" s="55">
        <v>97281</v>
      </c>
      <c r="F9" s="55">
        <v>126728</v>
      </c>
    </row>
    <row r="10" spans="1:6" ht="17.100000000000001" customHeight="1" x14ac:dyDescent="0.25">
      <c r="A10" s="42" t="s">
        <v>15</v>
      </c>
      <c r="B10" s="18">
        <v>93304.267000000007</v>
      </c>
      <c r="C10" s="18">
        <v>76393</v>
      </c>
      <c r="D10" s="18">
        <v>44213</v>
      </c>
      <c r="E10" s="55">
        <v>362041</v>
      </c>
      <c r="F10" s="55">
        <v>122310</v>
      </c>
    </row>
    <row r="11" spans="1:6" ht="17.100000000000001" customHeight="1" x14ac:dyDescent="0.25">
      <c r="A11" s="42" t="s">
        <v>100</v>
      </c>
      <c r="B11" s="18">
        <v>30.384</v>
      </c>
      <c r="C11" s="18">
        <v>77</v>
      </c>
      <c r="D11" s="18">
        <v>333</v>
      </c>
      <c r="E11" s="55">
        <v>4883</v>
      </c>
      <c r="F11" s="55">
        <v>191</v>
      </c>
    </row>
    <row r="12" spans="1:6" ht="17.100000000000001" customHeight="1" x14ac:dyDescent="0.25">
      <c r="A12" s="42" t="s">
        <v>14</v>
      </c>
      <c r="B12" s="18">
        <v>627.84199999999998</v>
      </c>
      <c r="C12" s="18">
        <v>1754</v>
      </c>
      <c r="D12" s="18">
        <v>8010</v>
      </c>
      <c r="E12" s="55">
        <v>4823</v>
      </c>
      <c r="F12" s="55">
        <v>693</v>
      </c>
    </row>
    <row r="13" spans="1:6" ht="17.100000000000001" customHeight="1" x14ac:dyDescent="0.25">
      <c r="A13" s="42" t="s">
        <v>13</v>
      </c>
      <c r="B13" s="18">
        <v>29604.987000000001</v>
      </c>
      <c r="C13" s="18">
        <v>34669</v>
      </c>
      <c r="D13" s="18">
        <v>25631</v>
      </c>
      <c r="E13" s="55">
        <v>65563</v>
      </c>
      <c r="F13" s="55">
        <v>46191</v>
      </c>
    </row>
    <row r="14" spans="1:6" ht="17.100000000000001" customHeight="1" x14ac:dyDescent="0.25">
      <c r="A14" s="42" t="s">
        <v>12</v>
      </c>
      <c r="B14" s="18">
        <v>430319.32</v>
      </c>
      <c r="C14" s="18">
        <v>8083</v>
      </c>
      <c r="D14" s="18">
        <v>6118</v>
      </c>
      <c r="E14" s="55">
        <v>9436</v>
      </c>
      <c r="F14" s="55">
        <v>11326</v>
      </c>
    </row>
    <row r="15" spans="1:6" ht="17.100000000000001" customHeight="1" x14ac:dyDescent="0.25">
      <c r="A15" s="42" t="s">
        <v>11</v>
      </c>
      <c r="B15" s="18">
        <v>13793.768</v>
      </c>
      <c r="C15" s="18">
        <v>9184</v>
      </c>
      <c r="D15" s="18">
        <v>8031</v>
      </c>
      <c r="E15" s="55">
        <v>27708</v>
      </c>
      <c r="F15" s="55">
        <v>15078</v>
      </c>
    </row>
    <row r="16" spans="1:6" ht="17.100000000000001" customHeight="1" x14ac:dyDescent="0.25">
      <c r="A16" s="42" t="s">
        <v>149</v>
      </c>
      <c r="B16" s="18">
        <v>0</v>
      </c>
      <c r="C16" s="19">
        <v>0</v>
      </c>
      <c r="D16" s="19">
        <v>0</v>
      </c>
      <c r="E16" s="55">
        <v>0</v>
      </c>
      <c r="F16" s="55">
        <v>26</v>
      </c>
    </row>
    <row r="17" spans="1:6" ht="17.100000000000001" customHeight="1" x14ac:dyDescent="0.25">
      <c r="A17" s="42" t="s">
        <v>10</v>
      </c>
      <c r="B17" s="18">
        <v>13.5</v>
      </c>
      <c r="C17" s="19">
        <v>0</v>
      </c>
      <c r="D17" s="19">
        <v>0</v>
      </c>
      <c r="E17" s="56">
        <v>0</v>
      </c>
      <c r="F17" s="56">
        <v>2</v>
      </c>
    </row>
    <row r="18" spans="1:6" ht="17.100000000000001" customHeight="1" x14ac:dyDescent="0.25">
      <c r="A18" s="42" t="s">
        <v>96</v>
      </c>
      <c r="B18" s="18">
        <v>1130854.889</v>
      </c>
      <c r="C18" s="19">
        <v>0</v>
      </c>
      <c r="D18" s="19">
        <v>0</v>
      </c>
      <c r="E18" s="55">
        <v>802022</v>
      </c>
      <c r="F18" s="55">
        <v>719613</v>
      </c>
    </row>
    <row r="19" spans="1:6" ht="17.100000000000001" customHeight="1" x14ac:dyDescent="0.25">
      <c r="A19" s="42" t="s">
        <v>97</v>
      </c>
      <c r="B19" s="18">
        <v>59.905999999999999</v>
      </c>
      <c r="C19" s="19">
        <v>0</v>
      </c>
      <c r="D19" s="19">
        <v>0</v>
      </c>
      <c r="E19" s="55">
        <v>1950</v>
      </c>
      <c r="F19" s="55">
        <v>1501</v>
      </c>
    </row>
    <row r="20" spans="1:6" ht="17.100000000000001" customHeight="1" x14ac:dyDescent="0.25">
      <c r="A20" s="42" t="s">
        <v>98</v>
      </c>
      <c r="B20" s="18">
        <v>7888.1289999999999</v>
      </c>
      <c r="C20" s="19">
        <v>0</v>
      </c>
      <c r="D20" s="19">
        <v>0</v>
      </c>
      <c r="E20" s="55">
        <v>3138</v>
      </c>
      <c r="F20" s="55">
        <v>4051</v>
      </c>
    </row>
    <row r="21" spans="1:6" ht="17.100000000000001" customHeight="1" x14ac:dyDescent="0.25">
      <c r="A21" s="42" t="s">
        <v>99</v>
      </c>
      <c r="B21" s="18">
        <v>47859.985000000001</v>
      </c>
      <c r="C21" s="19">
        <v>0</v>
      </c>
      <c r="D21" s="19">
        <v>0</v>
      </c>
      <c r="E21" s="55">
        <v>664810</v>
      </c>
      <c r="F21" s="55">
        <v>995746</v>
      </c>
    </row>
    <row r="22" spans="1:6" ht="17.100000000000001" customHeight="1" x14ac:dyDescent="0.2">
      <c r="A22" s="70" t="s">
        <v>9</v>
      </c>
      <c r="B22" s="71">
        <v>4846998</v>
      </c>
      <c r="C22" s="71">
        <f>SUM(C4:C21)</f>
        <v>4232069</v>
      </c>
      <c r="D22" s="71">
        <f>SUM(D4:D21)</f>
        <v>2486731</v>
      </c>
      <c r="E22" s="71">
        <f>SUM(E4:E21)</f>
        <v>8394715</v>
      </c>
      <c r="F22" s="71">
        <f>SUM(F4:F21)</f>
        <v>9273098</v>
      </c>
    </row>
    <row r="23" spans="1:6" ht="15.75" x14ac:dyDescent="0.2">
      <c r="A23" s="11"/>
    </row>
    <row r="24" spans="1:6" ht="18.75" customHeight="1" x14ac:dyDescent="0.2">
      <c r="A24" s="16"/>
      <c r="B24" s="16"/>
      <c r="C24" s="16"/>
      <c r="D24" s="16"/>
      <c r="E24" s="14"/>
      <c r="F24" s="14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&amp;C9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"/>
  <sheetViews>
    <sheetView rightToLeft="1" view="pageBreakPreview" zoomScaleNormal="100" zoomScaleSheetLayoutView="100" workbookViewId="0">
      <selection activeCell="F10" sqref="F10"/>
    </sheetView>
  </sheetViews>
  <sheetFormatPr defaultRowHeight="14.25" x14ac:dyDescent="0.2"/>
  <cols>
    <col min="1" max="1" width="25.5" customWidth="1"/>
    <col min="2" max="2" width="16.125" customWidth="1"/>
    <col min="3" max="3" width="15" customWidth="1"/>
    <col min="4" max="6" width="16.375" customWidth="1"/>
  </cols>
  <sheetData>
    <row r="1" spans="1:6" ht="18" customHeight="1" x14ac:dyDescent="0.2">
      <c r="A1" s="120" t="s">
        <v>131</v>
      </c>
      <c r="B1" s="120"/>
      <c r="C1" s="120"/>
      <c r="D1" s="120"/>
      <c r="E1" s="120"/>
      <c r="F1" s="120"/>
    </row>
    <row r="2" spans="1:6" ht="18" x14ac:dyDescent="0.25">
      <c r="A2" s="37" t="s">
        <v>93</v>
      </c>
      <c r="B2" s="38"/>
      <c r="C2" s="30"/>
      <c r="D2" s="30"/>
      <c r="E2" s="30"/>
      <c r="F2" s="39" t="s">
        <v>0</v>
      </c>
    </row>
    <row r="3" spans="1:6" s="12" customFormat="1" ht="30" customHeight="1" x14ac:dyDescent="0.2">
      <c r="A3" s="74" t="s">
        <v>1</v>
      </c>
      <c r="B3" s="75">
        <v>2018</v>
      </c>
      <c r="C3" s="75">
        <v>2019</v>
      </c>
      <c r="D3" s="75">
        <v>2020</v>
      </c>
      <c r="E3" s="75">
        <v>2021</v>
      </c>
      <c r="F3" s="75">
        <v>2022</v>
      </c>
    </row>
    <row r="4" spans="1:6" s="12" customFormat="1" ht="24.95" customHeight="1" x14ac:dyDescent="0.25">
      <c r="A4" s="19" t="s">
        <v>2</v>
      </c>
      <c r="B4" s="18">
        <v>98.259</v>
      </c>
      <c r="C4" s="18">
        <v>151</v>
      </c>
      <c r="D4" s="68">
        <v>359</v>
      </c>
      <c r="E4" s="55">
        <v>1492</v>
      </c>
      <c r="F4" s="55">
        <v>218</v>
      </c>
    </row>
    <row r="5" spans="1:6" s="12" customFormat="1" ht="24.95" customHeight="1" x14ac:dyDescent="0.25">
      <c r="A5" s="19" t="s">
        <v>3</v>
      </c>
      <c r="B5" s="18">
        <v>4626.0600000000004</v>
      </c>
      <c r="C5" s="18">
        <v>6265</v>
      </c>
      <c r="D5" s="18">
        <v>5059</v>
      </c>
      <c r="E5" s="55">
        <v>2183</v>
      </c>
      <c r="F5" s="55">
        <v>14403</v>
      </c>
    </row>
    <row r="6" spans="1:6" s="12" customFormat="1" ht="24.95" customHeight="1" x14ac:dyDescent="0.25">
      <c r="A6" s="19" t="s">
        <v>4</v>
      </c>
      <c r="B6" s="18">
        <v>201.15700000000001</v>
      </c>
      <c r="C6" s="18">
        <v>432</v>
      </c>
      <c r="D6" s="18">
        <v>515</v>
      </c>
      <c r="E6" s="55">
        <v>584</v>
      </c>
      <c r="F6" s="55">
        <v>2228</v>
      </c>
    </row>
    <row r="7" spans="1:6" s="12" customFormat="1" ht="24.95" customHeight="1" x14ac:dyDescent="0.25">
      <c r="A7" s="19" t="s">
        <v>5</v>
      </c>
      <c r="B7" s="18">
        <v>22189.513999999999</v>
      </c>
      <c r="C7" s="18">
        <v>24767</v>
      </c>
      <c r="D7" s="18">
        <v>24166</v>
      </c>
      <c r="E7" s="55">
        <v>20185</v>
      </c>
      <c r="F7" s="55">
        <v>35885</v>
      </c>
    </row>
    <row r="8" spans="1:6" s="12" customFormat="1" ht="24.95" customHeight="1" x14ac:dyDescent="0.25">
      <c r="A8" s="19" t="s">
        <v>108</v>
      </c>
      <c r="B8" s="18">
        <v>39.305</v>
      </c>
      <c r="C8" s="18">
        <v>94</v>
      </c>
      <c r="D8" s="18">
        <v>53</v>
      </c>
      <c r="E8" s="55">
        <v>157</v>
      </c>
      <c r="F8" s="55">
        <v>357</v>
      </c>
    </row>
    <row r="9" spans="1:6" s="12" customFormat="1" ht="24.95" customHeight="1" x14ac:dyDescent="0.25">
      <c r="A9" s="19" t="s">
        <v>6</v>
      </c>
      <c r="B9" s="18">
        <v>244.13200000000001</v>
      </c>
      <c r="C9" s="18">
        <v>231</v>
      </c>
      <c r="D9" s="18">
        <v>185</v>
      </c>
      <c r="E9" s="55">
        <v>95</v>
      </c>
      <c r="F9" s="55">
        <v>1732</v>
      </c>
    </row>
    <row r="10" spans="1:6" s="12" customFormat="1" ht="24.95" customHeight="1" x14ac:dyDescent="0.25">
      <c r="A10" s="19" t="s">
        <v>7</v>
      </c>
      <c r="B10" s="18">
        <v>7522.2640000000001</v>
      </c>
      <c r="C10" s="18">
        <v>4024</v>
      </c>
      <c r="D10" s="18">
        <v>420519</v>
      </c>
      <c r="E10" s="55">
        <v>3630</v>
      </c>
      <c r="F10" s="55">
        <v>7934</v>
      </c>
    </row>
    <row r="11" spans="1:6" s="12" customFormat="1" ht="24.95" customHeight="1" x14ac:dyDescent="0.25">
      <c r="A11" s="19" t="s">
        <v>8</v>
      </c>
      <c r="B11" s="18">
        <v>69312.778000000006</v>
      </c>
      <c r="C11" s="18">
        <v>59711</v>
      </c>
      <c r="D11" s="18">
        <v>61976</v>
      </c>
      <c r="E11" s="55">
        <v>62959</v>
      </c>
      <c r="F11" s="55">
        <v>81274</v>
      </c>
    </row>
    <row r="12" spans="1:6" s="12" customFormat="1" ht="24.95" customHeight="1" x14ac:dyDescent="0.2">
      <c r="A12" s="76" t="s">
        <v>9</v>
      </c>
      <c r="B12" s="76">
        <v>104233.469</v>
      </c>
      <c r="C12" s="76">
        <f>SUM(C4:C11)</f>
        <v>95675</v>
      </c>
      <c r="D12" s="76">
        <f>SUM(D4:D11)</f>
        <v>512832</v>
      </c>
      <c r="E12" s="76">
        <f>SUM(E4:E11)</f>
        <v>91285</v>
      </c>
      <c r="F12" s="76">
        <f>SUM(F4:F11)</f>
        <v>144031</v>
      </c>
    </row>
  </sheetData>
  <mergeCells count="1">
    <mergeCell ref="A1:F1"/>
  </mergeCells>
  <printOptions horizontalCentered="1" verticalCentered="1"/>
  <pageMargins left="0.7" right="0.7" top="0.5" bottom="0.75" header="0.3" footer="0.3"/>
  <pageSetup paperSize="9" orientation="landscape" r:id="rId1"/>
  <headerFooter>
    <oddFooter>&amp;C10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19"/>
  <sheetViews>
    <sheetView rightToLeft="1" view="pageBreakPreview" topLeftCell="A7" zoomScaleNormal="100" zoomScaleSheetLayoutView="100" workbookViewId="0">
      <selection activeCell="A12" sqref="A12:A16"/>
    </sheetView>
  </sheetViews>
  <sheetFormatPr defaultRowHeight="14.25" x14ac:dyDescent="0.2"/>
  <cols>
    <col min="1" max="1" width="12.875" customWidth="1"/>
    <col min="2" max="2" width="49.875" customWidth="1"/>
    <col min="3" max="3" width="22.75" customWidth="1"/>
  </cols>
  <sheetData>
    <row r="1" spans="1:3" ht="18" x14ac:dyDescent="0.25">
      <c r="A1" s="116" t="s">
        <v>134</v>
      </c>
      <c r="B1" s="116"/>
      <c r="C1" s="116"/>
    </row>
    <row r="2" spans="1:3" ht="18" x14ac:dyDescent="0.25">
      <c r="A2" s="17" t="s">
        <v>49</v>
      </c>
      <c r="B2" s="40"/>
      <c r="C2" s="17" t="s">
        <v>119</v>
      </c>
    </row>
    <row r="3" spans="1:3" s="4" customFormat="1" ht="24.95" customHeight="1" x14ac:dyDescent="0.2">
      <c r="A3" s="124" t="s">
        <v>33</v>
      </c>
      <c r="B3" s="124"/>
      <c r="C3" s="65" t="s">
        <v>34</v>
      </c>
    </row>
    <row r="4" spans="1:3" s="4" customFormat="1" ht="24.95" customHeight="1" x14ac:dyDescent="0.2">
      <c r="A4" s="123" t="s">
        <v>35</v>
      </c>
      <c r="B4" s="42" t="s">
        <v>39</v>
      </c>
      <c r="C4" s="18">
        <v>387412011</v>
      </c>
    </row>
    <row r="5" spans="1:3" s="4" customFormat="1" ht="24.95" customHeight="1" x14ac:dyDescent="0.2">
      <c r="A5" s="123"/>
      <c r="B5" s="42" t="s">
        <v>40</v>
      </c>
      <c r="C5" s="18">
        <v>109666499</v>
      </c>
    </row>
    <row r="6" spans="1:3" s="4" customFormat="1" ht="24.95" customHeight="1" x14ac:dyDescent="0.2">
      <c r="A6" s="123"/>
      <c r="B6" s="42" t="s">
        <v>41</v>
      </c>
      <c r="C6" s="18">
        <v>153045072</v>
      </c>
    </row>
    <row r="7" spans="1:3" s="4" customFormat="1" ht="24.95" customHeight="1" x14ac:dyDescent="0.2">
      <c r="A7" s="123"/>
      <c r="B7" s="42" t="s">
        <v>42</v>
      </c>
      <c r="C7" s="18">
        <v>145239424</v>
      </c>
    </row>
    <row r="8" spans="1:3" s="4" customFormat="1" ht="24.95" customHeight="1" x14ac:dyDescent="0.2">
      <c r="A8" s="123" t="s">
        <v>36</v>
      </c>
      <c r="B8" s="42" t="s">
        <v>43</v>
      </c>
      <c r="C8" s="18">
        <v>159308708</v>
      </c>
    </row>
    <row r="9" spans="1:3" s="4" customFormat="1" ht="24.95" customHeight="1" x14ac:dyDescent="0.2">
      <c r="A9" s="123"/>
      <c r="B9" s="42" t="s">
        <v>44</v>
      </c>
      <c r="C9" s="18">
        <v>37850785</v>
      </c>
    </row>
    <row r="10" spans="1:3" s="4" customFormat="1" ht="24.95" customHeight="1" x14ac:dyDescent="0.2">
      <c r="A10" s="123"/>
      <c r="B10" s="42" t="s">
        <v>45</v>
      </c>
      <c r="C10" s="18">
        <v>175234444</v>
      </c>
    </row>
    <row r="11" spans="1:3" s="4" customFormat="1" ht="24.95" customHeight="1" x14ac:dyDescent="0.2">
      <c r="A11" s="123"/>
      <c r="B11" s="42" t="s">
        <v>46</v>
      </c>
      <c r="C11" s="18">
        <v>35496418</v>
      </c>
    </row>
    <row r="12" spans="1:3" s="4" customFormat="1" ht="24.95" customHeight="1" x14ac:dyDescent="0.2">
      <c r="A12" s="123" t="s">
        <v>37</v>
      </c>
      <c r="B12" s="42" t="s">
        <v>135</v>
      </c>
      <c r="C12" s="18">
        <v>160527864</v>
      </c>
    </row>
    <row r="13" spans="1:3" s="4" customFormat="1" ht="24.95" customHeight="1" x14ac:dyDescent="0.2">
      <c r="A13" s="123"/>
      <c r="B13" s="42" t="s">
        <v>114</v>
      </c>
      <c r="C13" s="18">
        <v>357031497</v>
      </c>
    </row>
    <row r="14" spans="1:3" s="4" customFormat="1" ht="24.95" customHeight="1" x14ac:dyDescent="0.2">
      <c r="A14" s="123"/>
      <c r="B14" s="42" t="s">
        <v>47</v>
      </c>
      <c r="C14" s="18">
        <v>130518989</v>
      </c>
    </row>
    <row r="15" spans="1:3" s="4" customFormat="1" ht="24.95" customHeight="1" x14ac:dyDescent="0.2">
      <c r="A15" s="123"/>
      <c r="B15" s="42" t="s">
        <v>48</v>
      </c>
      <c r="C15" s="18">
        <v>215914045</v>
      </c>
    </row>
    <row r="16" spans="1:3" s="4" customFormat="1" ht="24.95" customHeight="1" x14ac:dyDescent="0.2">
      <c r="A16" s="123"/>
      <c r="B16" s="100" t="s">
        <v>136</v>
      </c>
      <c r="C16" s="18">
        <v>116517027</v>
      </c>
    </row>
    <row r="17" spans="1:3" s="4" customFormat="1" ht="24.95" customHeight="1" x14ac:dyDescent="0.2">
      <c r="A17" s="99" t="s">
        <v>38</v>
      </c>
      <c r="B17" s="42" t="s">
        <v>106</v>
      </c>
      <c r="C17" s="100">
        <v>12132285</v>
      </c>
    </row>
    <row r="18" spans="1:3" s="4" customFormat="1" ht="24.95" customHeight="1" x14ac:dyDescent="0.2">
      <c r="A18" s="121" t="s">
        <v>127</v>
      </c>
      <c r="B18" s="122"/>
      <c r="C18" s="71">
        <f>SUM(C4:C17)</f>
        <v>2195895068</v>
      </c>
    </row>
    <row r="19" spans="1:3" ht="15.75" x14ac:dyDescent="0.2">
      <c r="B19" s="69" t="s">
        <v>126</v>
      </c>
    </row>
  </sheetData>
  <mergeCells count="6">
    <mergeCell ref="A18:B18"/>
    <mergeCell ref="A1:C1"/>
    <mergeCell ref="A4:A7"/>
    <mergeCell ref="A8:A11"/>
    <mergeCell ref="A3:B3"/>
    <mergeCell ref="A12:A16"/>
  </mergeCells>
  <printOptions horizontalCentered="1" verticalCentered="1"/>
  <pageMargins left="0.7" right="0.7" top="0.75" bottom="0.75" header="0.3" footer="0.3"/>
  <pageSetup paperSize="9" orientation="landscape" r:id="rId1"/>
  <headerFooter>
    <oddFooter>&amp;C11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6"/>
  <sheetViews>
    <sheetView rightToLeft="1" workbookViewId="0">
      <selection activeCell="B24" sqref="B24"/>
    </sheetView>
  </sheetViews>
  <sheetFormatPr defaultRowHeight="14.25" x14ac:dyDescent="0.2"/>
  <cols>
    <col min="1" max="1" width="15.875" customWidth="1"/>
    <col min="2" max="2" width="16" customWidth="1"/>
    <col min="3" max="3" width="20.375" customWidth="1"/>
    <col min="4" max="4" width="16" customWidth="1"/>
    <col min="5" max="5" width="21.625" customWidth="1"/>
  </cols>
  <sheetData>
    <row r="1" spans="1:5" ht="18" x14ac:dyDescent="0.25">
      <c r="A1" s="116" t="s">
        <v>137</v>
      </c>
      <c r="B1" s="116"/>
      <c r="C1" s="116"/>
      <c r="D1" s="116"/>
      <c r="E1" s="116"/>
    </row>
    <row r="2" spans="1:5" ht="18" x14ac:dyDescent="0.25">
      <c r="A2" s="40" t="s">
        <v>94</v>
      </c>
      <c r="B2" s="40"/>
      <c r="C2" s="40"/>
      <c r="D2" s="40"/>
      <c r="E2" s="40"/>
    </row>
    <row r="3" spans="1:5" ht="15.75" x14ac:dyDescent="0.25">
      <c r="A3" s="124" t="s">
        <v>52</v>
      </c>
      <c r="B3" s="125" t="s">
        <v>53</v>
      </c>
      <c r="C3" s="125"/>
      <c r="D3" s="125" t="s">
        <v>54</v>
      </c>
      <c r="E3" s="125"/>
    </row>
    <row r="4" spans="1:5" ht="24" customHeight="1" x14ac:dyDescent="0.2">
      <c r="A4" s="124"/>
      <c r="B4" s="70" t="s">
        <v>55</v>
      </c>
      <c r="C4" s="65" t="s">
        <v>56</v>
      </c>
      <c r="D4" s="70" t="s">
        <v>55</v>
      </c>
      <c r="E4" s="62" t="s">
        <v>56</v>
      </c>
    </row>
    <row r="5" spans="1:5" ht="21.95" customHeight="1" x14ac:dyDescent="0.25">
      <c r="A5" s="41" t="s">
        <v>58</v>
      </c>
      <c r="B5" s="58">
        <v>6</v>
      </c>
      <c r="C5" s="59">
        <v>2600</v>
      </c>
      <c r="D5" s="58">
        <v>27</v>
      </c>
      <c r="E5" s="59">
        <v>4182</v>
      </c>
    </row>
    <row r="6" spans="1:5" ht="21.95" customHeight="1" x14ac:dyDescent="0.25">
      <c r="A6" s="41" t="s">
        <v>59</v>
      </c>
      <c r="B6" s="58">
        <v>2</v>
      </c>
      <c r="C6" s="59">
        <v>1250</v>
      </c>
      <c r="D6" s="58">
        <v>12</v>
      </c>
      <c r="E6" s="59">
        <v>2090</v>
      </c>
    </row>
    <row r="7" spans="1:5" ht="21.95" customHeight="1" x14ac:dyDescent="0.25">
      <c r="A7" s="41" t="s">
        <v>66</v>
      </c>
      <c r="B7" s="58">
        <v>2</v>
      </c>
      <c r="C7" s="59">
        <v>1250</v>
      </c>
      <c r="D7" s="58">
        <v>9</v>
      </c>
      <c r="E7" s="59">
        <v>1426</v>
      </c>
    </row>
    <row r="8" spans="1:5" ht="21.95" customHeight="1" x14ac:dyDescent="0.25">
      <c r="A8" s="41" t="s">
        <v>65</v>
      </c>
      <c r="B8" s="58">
        <v>4</v>
      </c>
      <c r="C8" s="59">
        <v>1000</v>
      </c>
      <c r="D8" s="58">
        <v>18</v>
      </c>
      <c r="E8" s="59">
        <v>1455</v>
      </c>
    </row>
    <row r="9" spans="1:5" ht="21.95" customHeight="1" x14ac:dyDescent="0.25">
      <c r="A9" s="41" t="s">
        <v>57</v>
      </c>
      <c r="B9" s="58">
        <v>12</v>
      </c>
      <c r="C9" s="59">
        <v>12250</v>
      </c>
      <c r="D9" s="58">
        <v>79</v>
      </c>
      <c r="E9" s="59">
        <v>13890</v>
      </c>
    </row>
    <row r="10" spans="1:5" ht="21.95" customHeight="1" x14ac:dyDescent="0.25">
      <c r="A10" s="41" t="s">
        <v>63</v>
      </c>
      <c r="B10" s="58">
        <v>4</v>
      </c>
      <c r="C10" s="59">
        <v>3000</v>
      </c>
      <c r="D10" s="58">
        <v>13</v>
      </c>
      <c r="E10" s="59">
        <v>2727</v>
      </c>
    </row>
    <row r="11" spans="1:5" ht="21.95" customHeight="1" x14ac:dyDescent="0.25">
      <c r="A11" s="41" t="s">
        <v>62</v>
      </c>
      <c r="B11" s="58">
        <v>1</v>
      </c>
      <c r="C11" s="59">
        <v>500</v>
      </c>
      <c r="D11" s="58">
        <v>12</v>
      </c>
      <c r="E11" s="59">
        <v>2093</v>
      </c>
    </row>
    <row r="12" spans="1:5" ht="21.95" customHeight="1" x14ac:dyDescent="0.25">
      <c r="A12" s="41" t="s">
        <v>67</v>
      </c>
      <c r="B12" s="58">
        <v>2</v>
      </c>
      <c r="C12" s="59">
        <v>1250</v>
      </c>
      <c r="D12" s="58">
        <v>11</v>
      </c>
      <c r="E12" s="59">
        <v>1914</v>
      </c>
    </row>
    <row r="13" spans="1:5" ht="21.95" customHeight="1" x14ac:dyDescent="0.25">
      <c r="A13" s="41" t="s">
        <v>60</v>
      </c>
      <c r="B13" s="58">
        <v>2</v>
      </c>
      <c r="C13" s="59">
        <v>1000</v>
      </c>
      <c r="D13" s="58">
        <v>15</v>
      </c>
      <c r="E13" s="59">
        <v>2284</v>
      </c>
    </row>
    <row r="14" spans="1:5" ht="21.95" customHeight="1" x14ac:dyDescent="0.25">
      <c r="A14" s="41" t="s">
        <v>61</v>
      </c>
      <c r="B14" s="58">
        <v>1</v>
      </c>
      <c r="C14" s="59">
        <v>1000</v>
      </c>
      <c r="D14" s="58">
        <v>11</v>
      </c>
      <c r="E14" s="59">
        <v>1731</v>
      </c>
    </row>
    <row r="15" spans="1:5" ht="21.95" customHeight="1" x14ac:dyDescent="0.25">
      <c r="A15" s="41" t="s">
        <v>64</v>
      </c>
      <c r="B15" s="58">
        <v>2</v>
      </c>
      <c r="C15" s="59">
        <v>1250</v>
      </c>
      <c r="D15" s="58">
        <v>10</v>
      </c>
      <c r="E15" s="59">
        <v>1593</v>
      </c>
    </row>
    <row r="16" spans="1:5" ht="21.95" customHeight="1" x14ac:dyDescent="0.25">
      <c r="A16" s="41" t="s">
        <v>71</v>
      </c>
      <c r="B16" s="58">
        <v>2</v>
      </c>
      <c r="C16" s="59">
        <v>1750</v>
      </c>
      <c r="D16" s="58">
        <v>7</v>
      </c>
      <c r="E16" s="59">
        <v>1715</v>
      </c>
    </row>
    <row r="17" spans="1:5" ht="21.95" customHeight="1" x14ac:dyDescent="0.25">
      <c r="A17" s="41" t="s">
        <v>69</v>
      </c>
      <c r="B17" s="58">
        <v>4</v>
      </c>
      <c r="C17" s="59">
        <v>3250</v>
      </c>
      <c r="D17" s="58">
        <v>11</v>
      </c>
      <c r="E17" s="59">
        <v>2754</v>
      </c>
    </row>
    <row r="18" spans="1:5" ht="21.95" customHeight="1" x14ac:dyDescent="0.25">
      <c r="A18" s="41" t="s">
        <v>70</v>
      </c>
      <c r="B18" s="58">
        <v>3</v>
      </c>
      <c r="C18" s="59">
        <v>2500</v>
      </c>
      <c r="D18" s="58">
        <v>12</v>
      </c>
      <c r="E18" s="59">
        <v>1977</v>
      </c>
    </row>
    <row r="19" spans="1:5" ht="21.95" customHeight="1" x14ac:dyDescent="0.25">
      <c r="A19" s="41" t="s">
        <v>68</v>
      </c>
      <c r="B19" s="58">
        <v>10</v>
      </c>
      <c r="C19" s="59">
        <v>7500</v>
      </c>
      <c r="D19" s="58">
        <v>56</v>
      </c>
      <c r="E19" s="59">
        <v>9336</v>
      </c>
    </row>
    <row r="20" spans="1:5" ht="21.95" customHeight="1" x14ac:dyDescent="0.2">
      <c r="A20" s="70" t="s">
        <v>9</v>
      </c>
      <c r="B20" s="70">
        <f>SUM(B5:B19)</f>
        <v>57</v>
      </c>
      <c r="C20" s="71">
        <f>SUM(C5:C19)</f>
        <v>41350</v>
      </c>
      <c r="D20" s="70">
        <f>SUM(D5:D19)</f>
        <v>303</v>
      </c>
      <c r="E20" s="71">
        <f>SUM(E5:E19)</f>
        <v>51167</v>
      </c>
    </row>
    <row r="22" spans="1:5" ht="18" x14ac:dyDescent="0.25">
      <c r="A22" s="7"/>
      <c r="B22" s="7"/>
      <c r="C22" s="7"/>
      <c r="D22" s="7"/>
    </row>
    <row r="26" spans="1:5" ht="0.75" customHeight="1" x14ac:dyDescent="0.2"/>
  </sheetData>
  <mergeCells count="4">
    <mergeCell ref="B3:C3"/>
    <mergeCell ref="D3:E3"/>
    <mergeCell ref="A3:A4"/>
    <mergeCell ref="A1:E1"/>
  </mergeCells>
  <printOptions horizontalCentered="1" verticalCentered="1"/>
  <pageMargins left="0.7" right="0.7" top="0.75" bottom="0.75" header="0.3" footer="0.3"/>
  <pageSetup paperSize="9" orientation="landscape" verticalDpi="0" r:id="rId1"/>
  <headerFooter>
    <oddFooter>&amp;C12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5"/>
  <sheetViews>
    <sheetView rightToLeft="1" topLeftCell="A10" workbookViewId="0">
      <selection activeCell="C30" sqref="C30"/>
    </sheetView>
  </sheetViews>
  <sheetFormatPr defaultRowHeight="14.25" x14ac:dyDescent="0.2"/>
  <cols>
    <col min="1" max="1" width="24" customWidth="1"/>
    <col min="2" max="2" width="19.125" customWidth="1"/>
    <col min="3" max="3" width="16" customWidth="1"/>
    <col min="4" max="4" width="21.25" customWidth="1"/>
  </cols>
  <sheetData>
    <row r="1" spans="1:4" ht="18" x14ac:dyDescent="0.25">
      <c r="A1" s="116" t="s">
        <v>138</v>
      </c>
      <c r="B1" s="116"/>
      <c r="C1" s="116"/>
      <c r="D1" s="116"/>
    </row>
    <row r="2" spans="1:4" ht="18" x14ac:dyDescent="0.25">
      <c r="A2" s="40" t="s">
        <v>110</v>
      </c>
      <c r="B2" s="40"/>
      <c r="C2" s="40"/>
      <c r="D2" s="40"/>
    </row>
    <row r="3" spans="1:4" ht="15.75" x14ac:dyDescent="0.25">
      <c r="A3" s="128" t="s">
        <v>72</v>
      </c>
      <c r="B3" s="129"/>
      <c r="C3" s="125" t="s">
        <v>73</v>
      </c>
      <c r="D3" s="125"/>
    </row>
    <row r="4" spans="1:4" ht="15.75" x14ac:dyDescent="0.25">
      <c r="A4" s="130"/>
      <c r="B4" s="131"/>
      <c r="C4" s="72" t="s">
        <v>55</v>
      </c>
      <c r="D4" s="73" t="s">
        <v>74</v>
      </c>
    </row>
    <row r="5" spans="1:4" ht="15.75" x14ac:dyDescent="0.25">
      <c r="A5" s="132" t="s">
        <v>78</v>
      </c>
      <c r="B5" s="41" t="s">
        <v>75</v>
      </c>
      <c r="C5" s="101">
        <v>73</v>
      </c>
      <c r="D5" s="102">
        <v>3883</v>
      </c>
    </row>
    <row r="6" spans="1:4" ht="15.75" x14ac:dyDescent="0.25">
      <c r="A6" s="133"/>
      <c r="B6" s="41" t="s">
        <v>76</v>
      </c>
      <c r="C6" s="101">
        <v>108</v>
      </c>
      <c r="D6" s="102">
        <v>5484</v>
      </c>
    </row>
    <row r="7" spans="1:4" ht="15.75" x14ac:dyDescent="0.25">
      <c r="A7" s="134"/>
      <c r="B7" s="41" t="s">
        <v>77</v>
      </c>
      <c r="C7" s="101">
        <v>58</v>
      </c>
      <c r="D7" s="102">
        <v>2734</v>
      </c>
    </row>
    <row r="8" spans="1:4" ht="15.75" x14ac:dyDescent="0.25">
      <c r="A8" s="135" t="s">
        <v>139</v>
      </c>
      <c r="B8" s="97" t="s">
        <v>141</v>
      </c>
      <c r="C8" s="101">
        <v>13</v>
      </c>
      <c r="D8" s="102">
        <v>453</v>
      </c>
    </row>
    <row r="9" spans="1:4" ht="15.75" x14ac:dyDescent="0.25">
      <c r="A9" s="136"/>
      <c r="B9" s="41" t="s">
        <v>140</v>
      </c>
      <c r="C9" s="101">
        <v>20</v>
      </c>
      <c r="D9" s="102">
        <v>810</v>
      </c>
    </row>
    <row r="10" spans="1:4" ht="15.75" x14ac:dyDescent="0.25">
      <c r="A10" s="136"/>
      <c r="B10" s="41" t="s">
        <v>142</v>
      </c>
      <c r="C10" s="101">
        <v>20</v>
      </c>
      <c r="D10" s="102">
        <v>800</v>
      </c>
    </row>
    <row r="11" spans="1:4" ht="15.75" x14ac:dyDescent="0.25">
      <c r="A11" s="136"/>
      <c r="B11" s="41" t="s">
        <v>143</v>
      </c>
      <c r="C11" s="101">
        <v>50</v>
      </c>
      <c r="D11" s="102">
        <v>1674</v>
      </c>
    </row>
    <row r="12" spans="1:4" ht="15.75" x14ac:dyDescent="0.25">
      <c r="A12" s="136"/>
      <c r="B12" s="41" t="s">
        <v>67</v>
      </c>
      <c r="C12" s="101">
        <v>35</v>
      </c>
      <c r="D12" s="102">
        <v>1612</v>
      </c>
    </row>
    <row r="13" spans="1:4" ht="15.75" x14ac:dyDescent="0.25">
      <c r="A13" s="123" t="s">
        <v>144</v>
      </c>
      <c r="B13" s="41" t="s">
        <v>145</v>
      </c>
      <c r="C13" s="101">
        <v>42</v>
      </c>
      <c r="D13" s="102">
        <v>2583.5</v>
      </c>
    </row>
    <row r="14" spans="1:4" ht="15.75" x14ac:dyDescent="0.25">
      <c r="A14" s="123"/>
      <c r="B14" s="41" t="s">
        <v>146</v>
      </c>
      <c r="C14" s="101">
        <v>48</v>
      </c>
      <c r="D14" s="102">
        <v>1633</v>
      </c>
    </row>
    <row r="15" spans="1:4" ht="15.75" x14ac:dyDescent="0.25">
      <c r="A15" s="123"/>
      <c r="B15" s="41" t="s">
        <v>59</v>
      </c>
      <c r="C15" s="101">
        <v>43</v>
      </c>
      <c r="D15" s="102">
        <v>2034</v>
      </c>
    </row>
    <row r="16" spans="1:4" ht="15.75" x14ac:dyDescent="0.25">
      <c r="A16" s="123"/>
      <c r="B16" s="41" t="s">
        <v>60</v>
      </c>
      <c r="C16" s="101">
        <v>68</v>
      </c>
      <c r="D16" s="102">
        <v>2204</v>
      </c>
    </row>
    <row r="17" spans="1:4" ht="15.75" x14ac:dyDescent="0.25">
      <c r="A17" s="123" t="s">
        <v>147</v>
      </c>
      <c r="B17" s="41" t="s">
        <v>63</v>
      </c>
      <c r="C17" s="101">
        <v>47</v>
      </c>
      <c r="D17" s="102">
        <v>2457</v>
      </c>
    </row>
    <row r="18" spans="1:4" ht="15.75" x14ac:dyDescent="0.25">
      <c r="A18" s="123"/>
      <c r="B18" s="41" t="s">
        <v>62</v>
      </c>
      <c r="C18" s="101">
        <v>45</v>
      </c>
      <c r="D18" s="102">
        <v>2270</v>
      </c>
    </row>
    <row r="19" spans="1:4" ht="15.75" x14ac:dyDescent="0.25">
      <c r="A19" s="123"/>
      <c r="B19" s="41" t="s">
        <v>61</v>
      </c>
      <c r="C19" s="101">
        <v>56</v>
      </c>
      <c r="D19" s="102">
        <v>2538</v>
      </c>
    </row>
    <row r="20" spans="1:4" ht="15.75" x14ac:dyDescent="0.25">
      <c r="A20" s="123"/>
      <c r="B20" s="41" t="s">
        <v>79</v>
      </c>
      <c r="C20" s="101">
        <v>37</v>
      </c>
      <c r="D20" s="102">
        <v>1765</v>
      </c>
    </row>
    <row r="21" spans="1:4" ht="15.75" x14ac:dyDescent="0.25">
      <c r="A21" s="137" t="s">
        <v>148</v>
      </c>
      <c r="B21" s="56" t="s">
        <v>68</v>
      </c>
      <c r="C21" s="103">
        <v>146</v>
      </c>
      <c r="D21" s="104">
        <v>6989</v>
      </c>
    </row>
    <row r="22" spans="1:4" ht="15.75" x14ac:dyDescent="0.25">
      <c r="A22" s="138"/>
      <c r="B22" s="56" t="s">
        <v>69</v>
      </c>
      <c r="C22" s="103">
        <v>77</v>
      </c>
      <c r="D22" s="104">
        <v>3327</v>
      </c>
    </row>
    <row r="23" spans="1:4" ht="15.75" x14ac:dyDescent="0.25">
      <c r="A23" s="138"/>
      <c r="B23" s="56" t="s">
        <v>70</v>
      </c>
      <c r="C23" s="103">
        <v>40</v>
      </c>
      <c r="D23" s="104">
        <v>2063</v>
      </c>
    </row>
    <row r="24" spans="1:4" ht="15.75" x14ac:dyDescent="0.25">
      <c r="A24" s="139"/>
      <c r="B24" s="56" t="s">
        <v>71</v>
      </c>
      <c r="C24" s="103">
        <v>30</v>
      </c>
      <c r="D24" s="104">
        <v>1324</v>
      </c>
    </row>
    <row r="25" spans="1:4" ht="15.75" x14ac:dyDescent="0.25">
      <c r="A25" s="126" t="s">
        <v>9</v>
      </c>
      <c r="B25" s="127"/>
      <c r="C25" s="105">
        <f>SUM(C5:C24)</f>
        <v>1056</v>
      </c>
      <c r="D25" s="104">
        <f>SUM(D5:D24)</f>
        <v>48637.5</v>
      </c>
    </row>
  </sheetData>
  <mergeCells count="9">
    <mergeCell ref="A25:B25"/>
    <mergeCell ref="A13:A16"/>
    <mergeCell ref="A17:A20"/>
    <mergeCell ref="A1:D1"/>
    <mergeCell ref="C3:D3"/>
    <mergeCell ref="A3:B4"/>
    <mergeCell ref="A5:A7"/>
    <mergeCell ref="A8:A12"/>
    <mergeCell ref="A21:A24"/>
  </mergeCells>
  <printOptions horizontalCentered="1" verticalCentered="1"/>
  <pageMargins left="0.7" right="0.7" top="0.75" bottom="0.75" header="0.3" footer="0.3"/>
  <pageSetup paperSize="9" orientation="landscape" verticalDpi="0" r:id="rId1"/>
  <headerFooter>
    <oddFooter>&amp;C13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8</vt:i4>
      </vt:variant>
      <vt:variant>
        <vt:lpstr>نطاقات تمت تسميتها</vt:lpstr>
      </vt:variant>
      <vt:variant>
        <vt:i4>4</vt:i4>
      </vt:variant>
    </vt:vector>
  </HeadingPairs>
  <TitlesOfParts>
    <vt:vector size="12" baseType="lpstr">
      <vt:lpstr>ج1</vt:lpstr>
      <vt:lpstr>ج2&amp;3</vt:lpstr>
      <vt:lpstr>ج 4</vt:lpstr>
      <vt:lpstr>ج5</vt:lpstr>
      <vt:lpstr>ج6</vt:lpstr>
      <vt:lpstr>ج7</vt:lpstr>
      <vt:lpstr>ج8</vt:lpstr>
      <vt:lpstr>ج9</vt:lpstr>
      <vt:lpstr>'ج 4'!Print_Area</vt:lpstr>
      <vt:lpstr>'ج2&amp;3'!Print_Area</vt:lpstr>
      <vt:lpstr>ج5!Print_Area</vt:lpstr>
      <vt:lpstr>ج6!Print_Area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Industrial</dc:creator>
  <cp:lastModifiedBy>hp</cp:lastModifiedBy>
  <cp:lastPrinted>2024-01-11T06:57:34Z</cp:lastPrinted>
  <dcterms:created xsi:type="dcterms:W3CDTF">2019-11-20T09:17:23Z</dcterms:created>
  <dcterms:modified xsi:type="dcterms:W3CDTF">2024-01-11T07:10:40Z</dcterms:modified>
</cp:coreProperties>
</file>